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richData/richValueRel.xml" ContentType="application/vnd.ms-excel.richvaluerel+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V:\Gestion Service Prévention - handicap\Réunion de service\REUNIONS 2025\DOCS A VALIDER\"/>
    </mc:Choice>
  </mc:AlternateContent>
  <xr:revisionPtr revIDLastSave="0" documentId="13_ncr:1_{46DA1449-D9D5-4709-962B-295CA6522A9F}" xr6:coauthVersionLast="36" xr6:coauthVersionMax="36" xr10:uidLastSave="{00000000-0000-0000-0000-000000000000}"/>
  <bookViews>
    <workbookView xWindow="0" yWindow="0" windowWidth="24000" windowHeight="9405" xr2:uid="{72DCE2F2-69AF-47B7-9585-2A4D5CBB7B68}"/>
  </bookViews>
  <sheets>
    <sheet name="Page de garde" sheetId="1" r:id="rId1"/>
    <sheet name="Présentation de la collectivité" sheetId="2" r:id="rId2"/>
    <sheet name="Réglementation" sheetId="3" r:id="rId3"/>
    <sheet name="Sources" sheetId="5" r:id="rId4"/>
    <sheet name="Evaluation des risques" sheetId="13" r:id="rId5"/>
    <sheet name="RSU" sheetId="8" r:id="rId6"/>
    <sheet name="Aide &quot;PAPRIPACT&quot;" sheetId="12" r:id="rId7"/>
    <sheet name="PAPRIPACT" sheetId="6" r:id="rId8"/>
    <sheet name="Indicateurs" sheetId="10" r:id="rId9"/>
    <sheet name="Liste" sheetId="9" r:id="rId10"/>
  </sheets>
  <externalReferences>
    <externalReference r:id="rId11"/>
  </externalReferences>
  <definedNames>
    <definedName name="_xlnm._FilterDatabase" localSheetId="4" hidden="1">'Evaluation des risques'!$A$3:$V$4</definedName>
    <definedName name="_xlnm._FilterDatabase" localSheetId="7" hidden="1">PAPRIPACT!$A$5:$R$5</definedName>
    <definedName name="Famille_de_risque">[1]Listes!$B$3:$B$28</definedName>
    <definedName name="Frequence">[1]Listes!$D$3:$D$8</definedName>
    <definedName name="Gravite">[1]Listes!$G$3:$G$8</definedName>
    <definedName name="_xlnm.Print_Titles" localSheetId="4">'Evaluation des risques'!$1:$2</definedName>
    <definedName name="Maitrise">[1]Listes!$J$3:$J$7</definedName>
    <definedName name="_xlnm.Print_Area" localSheetId="4">'Evaluation des risques'!$A:$T</definedName>
    <definedName name="_xlnm.Print_Area" localSheetId="8">Indicateurs!$A$1:$E$77</definedName>
    <definedName name="_xlnm.Print_Area" localSheetId="7">PAPRIPACT!$A$1:$R$16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3" l="1"/>
  <c r="O4" i="13" s="1"/>
  <c r="K4" i="13"/>
  <c r="N4" i="13"/>
  <c r="R4" i="13"/>
  <c r="I5" i="13"/>
  <c r="O5" i="13" s="1"/>
  <c r="K5" i="13"/>
  <c r="N5" i="13"/>
  <c r="R5" i="13"/>
  <c r="I6" i="13"/>
  <c r="O6" i="13" s="1"/>
  <c r="K6" i="13"/>
  <c r="N6" i="13"/>
  <c r="R6" i="13"/>
  <c r="S6" i="13" s="1"/>
  <c r="I7" i="13"/>
  <c r="O7" i="13" s="1"/>
  <c r="K7" i="13"/>
  <c r="S7" i="13" s="1"/>
  <c r="N7" i="13"/>
  <c r="R7" i="13"/>
  <c r="I8" i="13"/>
  <c r="O8" i="13" s="1"/>
  <c r="K8" i="13"/>
  <c r="N8" i="13"/>
  <c r="R8" i="13"/>
  <c r="I9" i="13"/>
  <c r="O9" i="13" s="1"/>
  <c r="K9" i="13"/>
  <c r="N9" i="13"/>
  <c r="R9" i="13"/>
  <c r="I10" i="13"/>
  <c r="K10" i="13"/>
  <c r="N10" i="13"/>
  <c r="O10" i="13"/>
  <c r="R10" i="13"/>
  <c r="S10" i="13" s="1"/>
  <c r="I11" i="13"/>
  <c r="O11" i="13" s="1"/>
  <c r="K11" i="13"/>
  <c r="S11" i="13" s="1"/>
  <c r="N11" i="13"/>
  <c r="R11" i="13"/>
  <c r="I12" i="13"/>
  <c r="O12" i="13" s="1"/>
  <c r="K12" i="13"/>
  <c r="N12" i="13"/>
  <c r="R12" i="13"/>
  <c r="I13" i="13"/>
  <c r="O13" i="13" s="1"/>
  <c r="K13" i="13"/>
  <c r="N13" i="13"/>
  <c r="R13" i="13"/>
  <c r="I14" i="13"/>
  <c r="K14" i="13"/>
  <c r="N14" i="13"/>
  <c r="O14" i="13"/>
  <c r="R14" i="13"/>
  <c r="S14" i="13" s="1"/>
  <c r="I15" i="13"/>
  <c r="O15" i="13" s="1"/>
  <c r="K15" i="13"/>
  <c r="S15" i="13" s="1"/>
  <c r="N15" i="13"/>
  <c r="R15" i="13"/>
  <c r="I16" i="13"/>
  <c r="O16" i="13" s="1"/>
  <c r="K16" i="13"/>
  <c r="N16" i="13"/>
  <c r="R16" i="13"/>
  <c r="I17" i="13"/>
  <c r="O17" i="13" s="1"/>
  <c r="K17" i="13"/>
  <c r="N17" i="13"/>
  <c r="R17" i="13"/>
  <c r="I18" i="13"/>
  <c r="K18" i="13"/>
  <c r="N18" i="13"/>
  <c r="O18" i="13"/>
  <c r="R18" i="13"/>
  <c r="S18" i="13" s="1"/>
  <c r="I19" i="13"/>
  <c r="O19" i="13" s="1"/>
  <c r="K19" i="13"/>
  <c r="S19" i="13" s="1"/>
  <c r="N19" i="13"/>
  <c r="R19" i="13"/>
  <c r="I20" i="13"/>
  <c r="O20" i="13" s="1"/>
  <c r="K20" i="13"/>
  <c r="N20" i="13"/>
  <c r="R20" i="13"/>
  <c r="I21" i="13"/>
  <c r="O21" i="13" s="1"/>
  <c r="K21" i="13"/>
  <c r="N21" i="13"/>
  <c r="R21" i="13"/>
  <c r="I22" i="13"/>
  <c r="K22" i="13"/>
  <c r="N22" i="13"/>
  <c r="O22" i="13"/>
  <c r="R22" i="13"/>
  <c r="S22" i="13" s="1"/>
  <c r="I23" i="13"/>
  <c r="O23" i="13" s="1"/>
  <c r="K23" i="13"/>
  <c r="S23" i="13" s="1"/>
  <c r="N23" i="13"/>
  <c r="R23" i="13"/>
  <c r="I24" i="13"/>
  <c r="O24" i="13" s="1"/>
  <c r="K24" i="13"/>
  <c r="N24" i="13"/>
  <c r="R24" i="13"/>
  <c r="I25" i="13"/>
  <c r="O25" i="13" s="1"/>
  <c r="K25" i="13"/>
  <c r="N25" i="13"/>
  <c r="R25" i="13"/>
  <c r="I26" i="13"/>
  <c r="K26" i="13"/>
  <c r="N26" i="13"/>
  <c r="O26" i="13"/>
  <c r="R26" i="13"/>
  <c r="S26" i="13" s="1"/>
  <c r="I27" i="13"/>
  <c r="O27" i="13" s="1"/>
  <c r="K27" i="13"/>
  <c r="S27" i="13" s="1"/>
  <c r="N27" i="13"/>
  <c r="R27" i="13"/>
  <c r="I28" i="13"/>
  <c r="O28" i="13" s="1"/>
  <c r="K28" i="13"/>
  <c r="N28" i="13"/>
  <c r="R28" i="13"/>
  <c r="I29" i="13"/>
  <c r="O29" i="13" s="1"/>
  <c r="K29" i="13"/>
  <c r="N29" i="13"/>
  <c r="R29" i="13"/>
  <c r="I30" i="13"/>
  <c r="K30" i="13"/>
  <c r="N30" i="13"/>
  <c r="O30" i="13"/>
  <c r="R30" i="13"/>
  <c r="S30" i="13" s="1"/>
  <c r="I31" i="13"/>
  <c r="O31" i="13" s="1"/>
  <c r="K31" i="13"/>
  <c r="S31" i="13" s="1"/>
  <c r="N31" i="13"/>
  <c r="R31" i="13"/>
  <c r="I32" i="13"/>
  <c r="O32" i="13" s="1"/>
  <c r="K32" i="13"/>
  <c r="N32" i="13"/>
  <c r="R32" i="13"/>
  <c r="I33" i="13"/>
  <c r="O33" i="13" s="1"/>
  <c r="K33" i="13"/>
  <c r="N33" i="13"/>
  <c r="R33" i="13"/>
  <c r="I34" i="13"/>
  <c r="S34" i="13" s="1"/>
  <c r="K34" i="13"/>
  <c r="N34" i="13"/>
  <c r="O34" i="13"/>
  <c r="R34" i="13"/>
  <c r="I35" i="13"/>
  <c r="O35" i="13" s="1"/>
  <c r="K35" i="13"/>
  <c r="S35" i="13" s="1"/>
  <c r="N35" i="13"/>
  <c r="R35" i="13"/>
  <c r="I36" i="13"/>
  <c r="O36" i="13" s="1"/>
  <c r="K36" i="13"/>
  <c r="N36" i="13"/>
  <c r="R36" i="13"/>
  <c r="I37" i="13"/>
  <c r="O37" i="13" s="1"/>
  <c r="K37" i="13"/>
  <c r="N37" i="13"/>
  <c r="R37" i="13"/>
  <c r="I38" i="13"/>
  <c r="S38" i="13" s="1"/>
  <c r="K38" i="13"/>
  <c r="N38" i="13"/>
  <c r="O38" i="13"/>
  <c r="R38" i="13"/>
  <c r="I39" i="13"/>
  <c r="O39" i="13" s="1"/>
  <c r="K39" i="13"/>
  <c r="S39" i="13" s="1"/>
  <c r="N39" i="13"/>
  <c r="R39" i="13"/>
  <c r="I40" i="13"/>
  <c r="O40" i="13" s="1"/>
  <c r="K40" i="13"/>
  <c r="N40" i="13"/>
  <c r="R40" i="13"/>
  <c r="I41" i="13"/>
  <c r="O41" i="13" s="1"/>
  <c r="K41" i="13"/>
  <c r="N41" i="13"/>
  <c r="R41" i="13"/>
  <c r="I42" i="13"/>
  <c r="S42" i="13" s="1"/>
  <c r="K42" i="13"/>
  <c r="N42" i="13"/>
  <c r="O42" i="13"/>
  <c r="R42" i="13"/>
  <c r="I43" i="13"/>
  <c r="O43" i="13" s="1"/>
  <c r="K43" i="13"/>
  <c r="S43" i="13" s="1"/>
  <c r="N43" i="13"/>
  <c r="R43" i="13"/>
  <c r="I44" i="13"/>
  <c r="O44" i="13" s="1"/>
  <c r="K44" i="13"/>
  <c r="N44" i="13"/>
  <c r="R44" i="13"/>
  <c r="I45" i="13"/>
  <c r="O45" i="13" s="1"/>
  <c r="K45" i="13"/>
  <c r="N45" i="13"/>
  <c r="R45" i="13"/>
  <c r="I46" i="13"/>
  <c r="S46" i="13" s="1"/>
  <c r="K46" i="13"/>
  <c r="N46" i="13"/>
  <c r="R46" i="13"/>
  <c r="I47" i="13"/>
  <c r="O47" i="13" s="1"/>
  <c r="K47" i="13"/>
  <c r="N47" i="13"/>
  <c r="R47" i="13"/>
  <c r="I48" i="13"/>
  <c r="O48" i="13" s="1"/>
  <c r="K48" i="13"/>
  <c r="N48" i="13"/>
  <c r="R48" i="13"/>
  <c r="I49" i="13"/>
  <c r="O49" i="13" s="1"/>
  <c r="K49" i="13"/>
  <c r="N49" i="13"/>
  <c r="R49" i="13"/>
  <c r="I50" i="13"/>
  <c r="S50" i="13" s="1"/>
  <c r="K50" i="13"/>
  <c r="N50" i="13"/>
  <c r="R50" i="13"/>
  <c r="I51" i="13"/>
  <c r="O51" i="13" s="1"/>
  <c r="K51" i="13"/>
  <c r="N51" i="13"/>
  <c r="R51" i="13"/>
  <c r="I52" i="13"/>
  <c r="O52" i="13" s="1"/>
  <c r="K52" i="13"/>
  <c r="N52" i="13"/>
  <c r="R52" i="13"/>
  <c r="I53" i="13"/>
  <c r="O53" i="13" s="1"/>
  <c r="K53" i="13"/>
  <c r="N53" i="13"/>
  <c r="R53" i="13"/>
  <c r="I54" i="13"/>
  <c r="S54" i="13" s="1"/>
  <c r="K54" i="13"/>
  <c r="N54" i="13"/>
  <c r="R54" i="13"/>
  <c r="I55" i="13"/>
  <c r="O55" i="13" s="1"/>
  <c r="K55" i="13"/>
  <c r="N55" i="13"/>
  <c r="R55" i="13"/>
  <c r="I56" i="13"/>
  <c r="O56" i="13" s="1"/>
  <c r="K56" i="13"/>
  <c r="N56" i="13"/>
  <c r="R56" i="13"/>
  <c r="I57" i="13"/>
  <c r="O57" i="13" s="1"/>
  <c r="K57" i="13"/>
  <c r="N57" i="13"/>
  <c r="R57" i="13"/>
  <c r="I58" i="13"/>
  <c r="S58" i="13" s="1"/>
  <c r="K58" i="13"/>
  <c r="N58" i="13"/>
  <c r="R58" i="13"/>
  <c r="I59" i="13"/>
  <c r="O59" i="13" s="1"/>
  <c r="K59" i="13"/>
  <c r="N59" i="13"/>
  <c r="R59" i="13"/>
  <c r="I60" i="13"/>
  <c r="O60" i="13" s="1"/>
  <c r="K60" i="13"/>
  <c r="N60" i="13"/>
  <c r="R60" i="13"/>
  <c r="I61" i="13"/>
  <c r="O61" i="13" s="1"/>
  <c r="K61" i="13"/>
  <c r="N61" i="13"/>
  <c r="R61" i="13"/>
  <c r="I62" i="13"/>
  <c r="S62" i="13" s="1"/>
  <c r="K62" i="13"/>
  <c r="N62" i="13"/>
  <c r="R62" i="13"/>
  <c r="I63" i="13"/>
  <c r="O63" i="13" s="1"/>
  <c r="K63" i="13"/>
  <c r="N63" i="13"/>
  <c r="R63" i="13"/>
  <c r="I64" i="13"/>
  <c r="O64" i="13" s="1"/>
  <c r="K64" i="13"/>
  <c r="N64" i="13"/>
  <c r="R64" i="13"/>
  <c r="I65" i="13"/>
  <c r="O65" i="13" s="1"/>
  <c r="K65" i="13"/>
  <c r="N65" i="13"/>
  <c r="R65" i="13"/>
  <c r="I66" i="13"/>
  <c r="S66" i="13" s="1"/>
  <c r="K66" i="13"/>
  <c r="N66" i="13"/>
  <c r="R66" i="13"/>
  <c r="I67" i="13"/>
  <c r="O67" i="13" s="1"/>
  <c r="K67" i="13"/>
  <c r="N67" i="13"/>
  <c r="R67" i="13"/>
  <c r="I68" i="13"/>
  <c r="O68" i="13" s="1"/>
  <c r="K68" i="13"/>
  <c r="N68" i="13"/>
  <c r="R68" i="13"/>
  <c r="I69" i="13"/>
  <c r="O69" i="13" s="1"/>
  <c r="K69" i="13"/>
  <c r="N69" i="13"/>
  <c r="R69" i="13"/>
  <c r="I70" i="13"/>
  <c r="S70" i="13" s="1"/>
  <c r="K70" i="13"/>
  <c r="N70" i="13"/>
  <c r="R70" i="13"/>
  <c r="I71" i="13"/>
  <c r="O71" i="13" s="1"/>
  <c r="K71" i="13"/>
  <c r="N71" i="13"/>
  <c r="R71" i="13"/>
  <c r="I72" i="13"/>
  <c r="O72" i="13" s="1"/>
  <c r="K72" i="13"/>
  <c r="N72" i="13"/>
  <c r="R72" i="13"/>
  <c r="I73" i="13"/>
  <c r="O73" i="13" s="1"/>
  <c r="K73" i="13"/>
  <c r="N73" i="13"/>
  <c r="R73" i="13"/>
  <c r="I74" i="13"/>
  <c r="S74" i="13" s="1"/>
  <c r="K74" i="13"/>
  <c r="N74" i="13"/>
  <c r="R74" i="13"/>
  <c r="I75" i="13"/>
  <c r="O75" i="13" s="1"/>
  <c r="K75" i="13"/>
  <c r="N75" i="13"/>
  <c r="R75" i="13"/>
  <c r="I76" i="13"/>
  <c r="O76" i="13" s="1"/>
  <c r="K76" i="13"/>
  <c r="N76" i="13"/>
  <c r="R76" i="13"/>
  <c r="I77" i="13"/>
  <c r="O77" i="13" s="1"/>
  <c r="K77" i="13"/>
  <c r="N77" i="13"/>
  <c r="R77" i="13"/>
  <c r="I78" i="13"/>
  <c r="S78" i="13" s="1"/>
  <c r="K78" i="13"/>
  <c r="N78" i="13"/>
  <c r="R78" i="13"/>
  <c r="I79" i="13"/>
  <c r="O79" i="13" s="1"/>
  <c r="K79" i="13"/>
  <c r="N79" i="13"/>
  <c r="R79" i="13"/>
  <c r="I80" i="13"/>
  <c r="O80" i="13" s="1"/>
  <c r="K80" i="13"/>
  <c r="N80" i="13"/>
  <c r="R80" i="13"/>
  <c r="I81" i="13"/>
  <c r="O81" i="13" s="1"/>
  <c r="K81" i="13"/>
  <c r="N81" i="13"/>
  <c r="R81" i="13"/>
  <c r="I82" i="13"/>
  <c r="S82" i="13" s="1"/>
  <c r="K82" i="13"/>
  <c r="N82" i="13"/>
  <c r="R82" i="13"/>
  <c r="I83" i="13"/>
  <c r="O83" i="13" s="1"/>
  <c r="K83" i="13"/>
  <c r="N83" i="13"/>
  <c r="R83" i="13"/>
  <c r="I84" i="13"/>
  <c r="O84" i="13" s="1"/>
  <c r="K84" i="13"/>
  <c r="N84" i="13"/>
  <c r="R84" i="13"/>
  <c r="I85" i="13"/>
  <c r="O85" i="13" s="1"/>
  <c r="K85" i="13"/>
  <c r="N85" i="13"/>
  <c r="R85" i="13"/>
  <c r="I86" i="13"/>
  <c r="S86" i="13" s="1"/>
  <c r="K86" i="13"/>
  <c r="N86" i="13"/>
  <c r="R86" i="13"/>
  <c r="I87" i="13"/>
  <c r="O87" i="13" s="1"/>
  <c r="K87" i="13"/>
  <c r="N87" i="13"/>
  <c r="R87" i="13"/>
  <c r="I88" i="13"/>
  <c r="O88" i="13" s="1"/>
  <c r="K88" i="13"/>
  <c r="N88" i="13"/>
  <c r="R88" i="13"/>
  <c r="I89" i="13"/>
  <c r="O89" i="13" s="1"/>
  <c r="K89" i="13"/>
  <c r="N89" i="13"/>
  <c r="R89" i="13"/>
  <c r="I90" i="13"/>
  <c r="S90" i="13" s="1"/>
  <c r="K90" i="13"/>
  <c r="N90" i="13"/>
  <c r="R90" i="13"/>
  <c r="I91" i="13"/>
  <c r="O91" i="13" s="1"/>
  <c r="K91" i="13"/>
  <c r="N91" i="13"/>
  <c r="R91" i="13"/>
  <c r="I92" i="13"/>
  <c r="O92" i="13" s="1"/>
  <c r="K92" i="13"/>
  <c r="N92" i="13"/>
  <c r="R92" i="13"/>
  <c r="I93" i="13"/>
  <c r="O93" i="13" s="1"/>
  <c r="K93" i="13"/>
  <c r="N93" i="13"/>
  <c r="R93" i="13"/>
  <c r="I94" i="13"/>
  <c r="S94" i="13" s="1"/>
  <c r="K94" i="13"/>
  <c r="N94" i="13"/>
  <c r="R94" i="13"/>
  <c r="I95" i="13"/>
  <c r="O95" i="13" s="1"/>
  <c r="K95" i="13"/>
  <c r="N95" i="13"/>
  <c r="R95" i="13"/>
  <c r="I96" i="13"/>
  <c r="O96" i="13" s="1"/>
  <c r="K96" i="13"/>
  <c r="N96" i="13"/>
  <c r="R96" i="13"/>
  <c r="I97" i="13"/>
  <c r="O97" i="13" s="1"/>
  <c r="K97" i="13"/>
  <c r="N97" i="13"/>
  <c r="R97" i="13"/>
  <c r="I98" i="13"/>
  <c r="S98" i="13" s="1"/>
  <c r="K98" i="13"/>
  <c r="N98" i="13"/>
  <c r="R98" i="13"/>
  <c r="I99" i="13"/>
  <c r="O99" i="13" s="1"/>
  <c r="K99" i="13"/>
  <c r="N99" i="13"/>
  <c r="R99" i="13"/>
  <c r="I100" i="13"/>
  <c r="O100" i="13" s="1"/>
  <c r="K100" i="13"/>
  <c r="N100" i="13"/>
  <c r="R100" i="13"/>
  <c r="I101" i="13"/>
  <c r="O101" i="13" s="1"/>
  <c r="K101" i="13"/>
  <c r="N101" i="13"/>
  <c r="R101" i="13"/>
  <c r="I102" i="13"/>
  <c r="S102" i="13" s="1"/>
  <c r="K102" i="13"/>
  <c r="N102" i="13"/>
  <c r="R102" i="13"/>
  <c r="I103" i="13"/>
  <c r="O103" i="13" s="1"/>
  <c r="K103" i="13"/>
  <c r="N103" i="13"/>
  <c r="R103" i="13"/>
  <c r="I104" i="13"/>
  <c r="O104" i="13" s="1"/>
  <c r="K104" i="13"/>
  <c r="N104" i="13"/>
  <c r="R104" i="13"/>
  <c r="I105" i="13"/>
  <c r="O105" i="13" s="1"/>
  <c r="K105" i="13"/>
  <c r="N105" i="13"/>
  <c r="R105" i="13"/>
  <c r="I106" i="13"/>
  <c r="S106" i="13" s="1"/>
  <c r="K106" i="13"/>
  <c r="N106" i="13"/>
  <c r="R106" i="13"/>
  <c r="O106" i="13" l="1"/>
  <c r="S103" i="13"/>
  <c r="O102" i="13"/>
  <c r="S99" i="13"/>
  <c r="O98" i="13"/>
  <c r="S95" i="13"/>
  <c r="O94" i="13"/>
  <c r="S91" i="13"/>
  <c r="O90" i="13"/>
  <c r="S87" i="13"/>
  <c r="O86" i="13"/>
  <c r="S83" i="13"/>
  <c r="O82" i="13"/>
  <c r="S79" i="13"/>
  <c r="O78" i="13"/>
  <c r="S75" i="13"/>
  <c r="O74" i="13"/>
  <c r="S71" i="13"/>
  <c r="O70" i="13"/>
  <c r="S67" i="13"/>
  <c r="O66" i="13"/>
  <c r="S63" i="13"/>
  <c r="O62" i="13"/>
  <c r="S59" i="13"/>
  <c r="O58" i="13"/>
  <c r="S55" i="13"/>
  <c r="O54" i="13"/>
  <c r="S51" i="13"/>
  <c r="O50" i="13"/>
  <c r="S47" i="13"/>
  <c r="O46" i="13"/>
  <c r="S104" i="13"/>
  <c r="S100" i="13"/>
  <c r="S96" i="13"/>
  <c r="S92" i="13"/>
  <c r="S88" i="13"/>
  <c r="S84" i="13"/>
  <c r="S80" i="13"/>
  <c r="S76" i="13"/>
  <c r="S72" i="13"/>
  <c r="S68" i="13"/>
  <c r="S64" i="13"/>
  <c r="S60" i="13"/>
  <c r="S56" i="13"/>
  <c r="S52" i="13"/>
  <c r="S48" i="13"/>
  <c r="S44" i="13"/>
  <c r="S40" i="13"/>
  <c r="S36" i="13"/>
  <c r="S32" i="13"/>
  <c r="S28" i="13"/>
  <c r="S24" i="13"/>
  <c r="S20" i="13"/>
  <c r="S16" i="13"/>
  <c r="S12" i="13"/>
  <c r="S8" i="13"/>
  <c r="S4" i="13"/>
  <c r="S105" i="13"/>
  <c r="S101" i="13"/>
  <c r="S97" i="13"/>
  <c r="S93" i="13"/>
  <c r="S89" i="13"/>
  <c r="S85" i="13"/>
  <c r="S81" i="13"/>
  <c r="S77" i="13"/>
  <c r="S73" i="13"/>
  <c r="S69" i="13"/>
  <c r="S65" i="13"/>
  <c r="S61" i="13"/>
  <c r="S57" i="13"/>
  <c r="S53" i="13"/>
  <c r="S49" i="13"/>
  <c r="S45" i="13"/>
  <c r="S41" i="13"/>
  <c r="S37" i="13"/>
  <c r="S33" i="13"/>
  <c r="S29" i="13"/>
  <c r="S25" i="13"/>
  <c r="S21" i="13"/>
  <c r="S17" i="13"/>
  <c r="S13" i="13"/>
  <c r="S9" i="13"/>
  <c r="S5" i="13"/>
  <c r="B3" i="6" l="1"/>
  <c r="D9" i="10" l="1"/>
</calcChain>
</file>

<file path=xl/sharedStrings.xml><?xml version="1.0" encoding="utf-8"?>
<sst xmlns="http://schemas.openxmlformats.org/spreadsheetml/2006/main" count="278" uniqueCount="223">
  <si>
    <t>PAPRIPACT</t>
  </si>
  <si>
    <t>NOM DE LA COLLECTIVITE</t>
  </si>
  <si>
    <t xml:space="preserve">ANNEE : </t>
  </si>
  <si>
    <t>Date :</t>
  </si>
  <si>
    <t>PRESENTATION DE LA COLLECTIVITE</t>
  </si>
  <si>
    <t>VALIDATION PAR L'AUTORITE TERRITORIALE</t>
  </si>
  <si>
    <t>I.-Le document unique d'évaluation des risques professionnels répertorie l'ensemble des risques professionnels auxquels sont exposés les travailleurs et assure la traçabilité collective de ces expositions.
II.-L'employeur transcrit et met à jour dans le document unique les résultats de l'évaluation des risques pour la santé et la sécurité des travailleurs à laquelle il procède en application de l'article L. 4121-3.
III.-Les résultats de cette évaluation débouchent :
1° Pour les entreprises dont l'effectif est supérieur ou égal à cinquante salariés, sur un programme annuel de prévention des risques professionnels et d'amélioration des conditions de travail qui :
a) Fixe la liste détaillée des mesures devant être prises au cours de l'année à venir, qui comprennent les mesures de prévention des effets de l'exposition aux facteurs de risques professionnels ainsi que, pour chaque mesure, ses conditions d'exécution, des indicateurs de résultat et l'estimation de son coût ;
b) Identifie les ressources de l'entreprise pouvant être mobilisées ;
c) Comprend un calendrier de mise en œuvre ;</t>
  </si>
  <si>
    <t>SOURCES</t>
  </si>
  <si>
    <t>RSU</t>
  </si>
  <si>
    <t>Lien vers l'analyse du registre de Santé et de Sécurité au Travail</t>
  </si>
  <si>
    <t>N° action</t>
  </si>
  <si>
    <t>Source de l'action</t>
  </si>
  <si>
    <t>Document Unique</t>
  </si>
  <si>
    <t>Registre SST</t>
  </si>
  <si>
    <t>Registre DGI</t>
  </si>
  <si>
    <t>Situation dangereuse</t>
  </si>
  <si>
    <t>Etat de l'action</t>
  </si>
  <si>
    <t>Délais</t>
  </si>
  <si>
    <t>Date prévisionelle de réalisation</t>
  </si>
  <si>
    <t>Moyens</t>
  </si>
  <si>
    <t>Coût estimé</t>
  </si>
  <si>
    <t>Coût réel</t>
  </si>
  <si>
    <t>Modalités d'exécution (étapes)</t>
  </si>
  <si>
    <t>Effet attendu (réduction de quel risque)</t>
  </si>
  <si>
    <t>Oui</t>
  </si>
  <si>
    <t>Non</t>
  </si>
  <si>
    <t>Accident Travail</t>
  </si>
  <si>
    <t>Incident Travail</t>
  </si>
  <si>
    <t>Soin bénin</t>
  </si>
  <si>
    <t>En cours</t>
  </si>
  <si>
    <t>Terminée</t>
  </si>
  <si>
    <t>Annulée</t>
  </si>
  <si>
    <t>Reportée</t>
  </si>
  <si>
    <r>
      <t xml:space="preserve">Date prévisionelle de réalisation
</t>
    </r>
    <r>
      <rPr>
        <i/>
        <sz val="9"/>
        <color theme="1"/>
        <rFont val="Aptos Narrow"/>
        <family val="2"/>
        <scheme val="minor"/>
      </rPr>
      <t>jj/mm/aa</t>
    </r>
  </si>
  <si>
    <r>
      <t xml:space="preserve">Date réelle de réalisation
</t>
    </r>
    <r>
      <rPr>
        <i/>
        <sz val="9"/>
        <color theme="1"/>
        <rFont val="Aptos Narrow"/>
        <family val="2"/>
        <scheme val="minor"/>
      </rPr>
      <t>jj/mm/aa</t>
    </r>
  </si>
  <si>
    <t>Partiellement</t>
  </si>
  <si>
    <t>Coût (€)</t>
  </si>
  <si>
    <t>INDICATEURS</t>
  </si>
  <si>
    <t>Année</t>
  </si>
  <si>
    <t>Nombre d'actions prévues</t>
  </si>
  <si>
    <t>Nombre d'actions réalisées</t>
  </si>
  <si>
    <t>% de réalisation des actions</t>
  </si>
  <si>
    <t>Cout prévu</t>
  </si>
  <si>
    <t>Numéroter manuellement les actions</t>
  </si>
  <si>
    <t>Voir "Liste"</t>
  </si>
  <si>
    <t>Lien vers le RSU (à créer)</t>
  </si>
  <si>
    <t>Etablir la liste des ressources mobilisables à la mise en place de l'action</t>
  </si>
  <si>
    <t>AVIS CST / F3SCT</t>
  </si>
  <si>
    <t>Nom de la colonne</t>
  </si>
  <si>
    <t>Explications</t>
  </si>
  <si>
    <t>Coût final.</t>
  </si>
  <si>
    <t>Aide à la rédaction du plan d'actions</t>
  </si>
  <si>
    <t>Objectif atteint ?</t>
  </si>
  <si>
    <t>ACTEURS DE LA PREVENTION</t>
  </si>
  <si>
    <t>1-Devis 
2-Essais
3-Achats 
4-Sensibilisation</t>
  </si>
  <si>
    <t>Prévention des TMS</t>
  </si>
  <si>
    <t>Responsable RH</t>
  </si>
  <si>
    <t>Fournisseurs</t>
  </si>
  <si>
    <t>Commentaires / Observations.
Motif en cas de non réalisation de l'action</t>
  </si>
  <si>
    <t>Lien vers l'analyse du registre des Dangers Graves et Imminents</t>
  </si>
  <si>
    <t>C'est à la collectivité de créer les liens vers leurs documents internes.</t>
  </si>
  <si>
    <t>Les indications en italiques ne sont que des suggestions.</t>
  </si>
  <si>
    <t>Insérer ici un récapitulatif de votre Rapport Social Unique de l'année N-1</t>
  </si>
  <si>
    <t>Définir la mesure de prévention à mettre en place.
Utiliser une ligne par action.</t>
  </si>
  <si>
    <t>Indiquer la date à laquelle l'action est réellement finalisée.</t>
  </si>
  <si>
    <t>Coût indiqué dans des devis, des catalogues…</t>
  </si>
  <si>
    <t>Suppression du risque de chute de hauteur</t>
  </si>
  <si>
    <t>Source de l'action et référence</t>
  </si>
  <si>
    <t>Quel est le problème ?</t>
  </si>
  <si>
    <t>Lien vers le résumé du RSU en matière de santé et de sécurité au travail</t>
  </si>
  <si>
    <t>A quoi va servir l'action ?</t>
  </si>
  <si>
    <t>Date réelle de réalisation</t>
  </si>
  <si>
    <r>
      <t xml:space="preserve">Source : Voir exemple dans l'onglet "Liste".
</t>
    </r>
    <r>
      <rPr>
        <i/>
        <sz val="8.5"/>
        <color theme="1"/>
        <rFont val="Verdana"/>
        <family val="2"/>
      </rPr>
      <t xml:space="preserve">Possibilité de rajouter des types de source directement dans les listes de l'onglet "Liste" ou bien manuellement directement dans la case concernée (les données ne sont pas bloquées aux listes).
</t>
    </r>
    <r>
      <rPr>
        <sz val="8.5"/>
        <color theme="1"/>
        <rFont val="Verdana"/>
        <family val="2"/>
      </rPr>
      <t>Vous pouvez également inscrire une indication permettant de faire le lien avec la source de l'action.</t>
    </r>
    <r>
      <rPr>
        <i/>
        <sz val="8.5"/>
        <color theme="1"/>
        <rFont val="Verdana"/>
        <family val="2"/>
      </rPr>
      <t xml:space="preserve"> Par exemple cela peut être le n° de l'action prévue dans le DU, le numéro d'une fiche de recherche de cause lors d'un accident de service…</t>
    </r>
  </si>
  <si>
    <r>
      <t xml:space="preserve">Préciser les différentes étapes permettant la réalisation de l'action (cela peut prendre la forme d'un calendrier). 
</t>
    </r>
    <r>
      <rPr>
        <i/>
        <sz val="8.5"/>
        <color theme="1"/>
        <rFont val="Verdana"/>
        <family val="2"/>
      </rPr>
      <t>Exemples : état des lieux, devis, prise de décision…</t>
    </r>
  </si>
  <si>
    <r>
      <t xml:space="preserve">Indiquer la date pour laquelle il est souhaité que l'action soit en place. 
</t>
    </r>
    <r>
      <rPr>
        <i/>
        <sz val="8.5"/>
        <color theme="1"/>
        <rFont val="Verdana"/>
        <family val="2"/>
      </rPr>
      <t>Si la date de réalisation est dépassée, la case se colore en rouge.</t>
    </r>
  </si>
  <si>
    <r>
      <t>Nommer un responsable qui pilotera la mise en place de l'action (</t>
    </r>
    <r>
      <rPr>
        <i/>
        <sz val="8.5"/>
        <color theme="1"/>
        <rFont val="Verdana"/>
        <family val="2"/>
      </rPr>
      <t>agent, assistant de prévention, responsable de service, élu….).</t>
    </r>
  </si>
  <si>
    <r>
      <t xml:space="preserve">Indiquer tout élément utile pour le suivi de l'action et son maintien dans le temps. 
</t>
    </r>
    <r>
      <rPr>
        <b/>
        <sz val="8.5"/>
        <color theme="1"/>
        <rFont val="Verdana"/>
        <family val="2"/>
      </rPr>
      <t>En cas d'action non réalisée, préciser le motif.</t>
    </r>
  </si>
  <si>
    <t>Les indicateurs sont donnés à titre d'exemples. Ils ne sont ni obligatoires ni exhaustifs.</t>
  </si>
  <si>
    <t>Dépenses liées à la prévention des risques professionnels</t>
  </si>
  <si>
    <t>PAPRIPACT 2025</t>
  </si>
  <si>
    <t>Risques</t>
  </si>
  <si>
    <t>Liés aux chutes de plain-pied</t>
  </si>
  <si>
    <t>Liés aux chutes de hauteur</t>
  </si>
  <si>
    <t>Liés aux effondrements et chutes d’objets</t>
  </si>
  <si>
    <t>Liés aux circulations</t>
  </si>
  <si>
    <t>Liés aux interventions sur ou à proximité de la voierie</t>
  </si>
  <si>
    <t>Liés aux déplacements en véhicule (routier)</t>
  </si>
  <si>
    <t>Liés à l'activité physique / manutention manuelle</t>
  </si>
  <si>
    <t>Liés au travail sur écran / position statique</t>
  </si>
  <si>
    <t>Liés à la manutention mécanique</t>
  </si>
  <si>
    <t>Liés aux équipements de travail (hors engins)</t>
  </si>
  <si>
    <t>Liés à la conduite d'engins</t>
  </si>
  <si>
    <t>Liés aux substances chimiques</t>
  </si>
  <si>
    <t>Liés aux agents biologiques</t>
  </si>
  <si>
    <t>Liés à l'incendie / explosion</t>
  </si>
  <si>
    <t>Liés aux ambiances thermiques</t>
  </si>
  <si>
    <t>Liés à l’électricité</t>
  </si>
  <si>
    <t>Liés aux bruits</t>
  </si>
  <si>
    <t>Liés à l’éclairage</t>
  </si>
  <si>
    <t>Liés aux rayonnements</t>
  </si>
  <si>
    <t>Liés à la co-activité</t>
  </si>
  <si>
    <t>Liés au travail isolé</t>
  </si>
  <si>
    <t>Psychosociaux</t>
  </si>
  <si>
    <t>Agression</t>
  </si>
  <si>
    <t>Hygiène</t>
  </si>
  <si>
    <t>Autres</t>
  </si>
  <si>
    <t>ENT-01</t>
  </si>
  <si>
    <t>ADM-05</t>
  </si>
  <si>
    <t>TECH-02</t>
  </si>
  <si>
    <t>ENT-06</t>
  </si>
  <si>
    <t>N° de risque</t>
  </si>
  <si>
    <t>Mesures correctives ou préventives proposées</t>
  </si>
  <si>
    <t>Moyens
 (humains, organisationnels, techniques)</t>
  </si>
  <si>
    <t>Pilote
(Qui)</t>
  </si>
  <si>
    <t>Copier les numéros de risque du Document Unique, et les ajouter dans "Liste"&gt;"N° de risque".
Sélectionner dans la liste déroulante le N° de risque approprié.</t>
  </si>
  <si>
    <t>Risque</t>
  </si>
  <si>
    <t>Source : Voir exemple dans l'onglet "Liste".
Sélectionner dans la liste déroulante le risque approprié.</t>
  </si>
  <si>
    <t>Moyens
(humains, organisationnels, techniques)</t>
  </si>
  <si>
    <t>Unité de travail</t>
  </si>
  <si>
    <t>Administratif</t>
  </si>
  <si>
    <t>Entretien</t>
  </si>
  <si>
    <t>Technique</t>
  </si>
  <si>
    <t>Animation</t>
  </si>
  <si>
    <t>Police Municipale</t>
  </si>
  <si>
    <t>ATSEM</t>
  </si>
  <si>
    <t>(A compléter)</t>
  </si>
  <si>
    <r>
      <t xml:space="preserve">Source : Voir exemple dans l'onglet "Liste".
Sélectionner dans la liste déroulante l'unité de travail appropriée.
</t>
    </r>
    <r>
      <rPr>
        <i/>
        <sz val="8.5"/>
        <color theme="1"/>
        <rFont val="Verdana"/>
        <family val="2"/>
      </rPr>
      <t>Ajouter manuellement dans la liste les unités de travail manquantes.</t>
    </r>
  </si>
  <si>
    <t>La formation CNFPT T2K45 : "Sensibilisation à la sécurité : chute de plain-pied et produits d'entretien" est particulièrement adaptée aux risques professionnels rencontrés par les agents d'entretien.
Le livret métier Sofaxis "Agents d'entretien" (réf. XC1060) rappelle les principaux risques et mesures de prévention à respecter par les agents d'entretien</t>
  </si>
  <si>
    <t>Bon</t>
  </si>
  <si>
    <t>Suppression immédiate de la bouteille contenant de la javel
Proposer à l'agent de suivre une sensibilisation sur le risque chimique et rappeler les consignes concernant le port des gants.
Communiquer le livret métier Sofaxis "Agents d'entretien" à l'agent.
Se procurer les FDS et prendre connaissance des indications du chapitre 7 : "Manipulation et stockage".
Afficher et respecter les règles de stockage, notamment compatibilité des produits.
Installer des bacs de rétention pour les produits les plus nocifs et inflammables.</t>
  </si>
  <si>
    <t>Aucun</t>
  </si>
  <si>
    <t>Placard fermé à clé
Peu de produits et nocivité relativement faible.</t>
  </si>
  <si>
    <t>Fréquent</t>
  </si>
  <si>
    <t>Dommages graves</t>
  </si>
  <si>
    <t>Stockage des produits chimiques. Les produits sont stockés dans un placard fermé à clé au niveau de la Salle des fêtes : 
- Peu de produits présents
- Les produits sont sur des étagères en bois, il n'y a pas de bac de rétention
- Les FDS (Fiches de données de sécurité) ne sont pas présentes.
- Certains produits ont été reconditionnés sans étiquetage.
L'agent dispose de gants jetables mais ne les portes pas.
L'agent n'a pas bénéficié d'une sensibilisation au risque chimique.
Présence de javer reconditionné dans une bouteille d'eau.</t>
  </si>
  <si>
    <t>Agent d'entretien</t>
  </si>
  <si>
    <t>Service Entretien</t>
  </si>
  <si>
    <t>Ent_01</t>
  </si>
  <si>
    <t>Les livrets métier Sofaxis "Agents Techniques Polyvalents" (réf. XC2848) et "La Prévention des risques liés à l'Activité Physique" (réf.XC2386) rappellent les principaux risques et mesures de prévention à respecter par les agents techniques polyvalents.</t>
  </si>
  <si>
    <t>Très bon</t>
  </si>
  <si>
    <t>Planifier les travaux en essayant de varier les tâches à réaliser afin de répartir le port de charge, les gestes répétitifs et les contraintes posturales sur la semaine.
Poursuivre l'investissement de matériel d'aide à la manutention : chariot de manutention, lève-plaque, cric lève tracteur...
Pour limiter le désherbage et l'arrosage, vous pouvez également disposer une couche de paillis dans les massifs.</t>
  </si>
  <si>
    <t>Présence d'aides à la manutention (rampes de chargement, tracteur avec chargeur frontal…).
Présence d'un palan dans l'atelier
Les agents ont suivi une formation PRAP.
Les agents travaillent en binome manipuler les charges lourdes
Possibilité de faire appel ponctuellement à des entreprises exterieures pour les gros travaux</t>
  </si>
  <si>
    <t>Dommages irréversibles</t>
  </si>
  <si>
    <r>
      <rPr>
        <b/>
        <sz val="10"/>
        <rFont val="Arial"/>
        <family val="2"/>
      </rPr>
      <t>Port de charges et efforts physiques :</t>
    </r>
    <r>
      <rPr>
        <sz val="10"/>
        <rFont val="Arial"/>
        <family val="2"/>
      </rPr>
      <t xml:space="preserve">
- taille des haies, bêchage des massifs, balayage des caniveaux...
- manipulation de parpaings, de sacs de ciments, de terreau, les jardinières...
- rangement de la salle des fêtes
- manipulation des plaques de placoplatre...
</t>
    </r>
    <r>
      <rPr>
        <b/>
        <sz val="10"/>
        <rFont val="Arial"/>
        <family val="2"/>
      </rPr>
      <t xml:space="preserve">Gestes répétitifs : </t>
    </r>
    <r>
      <rPr>
        <sz val="10"/>
        <rFont val="Arial"/>
        <family val="2"/>
      </rPr>
      <t xml:space="preserve">
- désherber à la main, ramasser les feuilles,
- balayer les caniveaux
- peindre, ...
</t>
    </r>
    <r>
      <rPr>
        <b/>
        <sz val="10"/>
        <rFont val="Arial"/>
        <family val="2"/>
      </rPr>
      <t>Postures contraignantes :</t>
    </r>
    <r>
      <rPr>
        <sz val="10"/>
        <rFont val="Arial"/>
        <family val="2"/>
      </rPr>
      <t xml:space="preserve">
- entretien de quelques massifs
- entretien du tracteur-tondeuse
- peinture, petites réparations, modification de l'estrade...
Les postures contraignantes ainsi que l'hyper sollicitation de certaines articulations, associés au efforts nécessaires pour le port de charges peuvent générer des troubles musculo-squelettiques (TMS)</t>
    </r>
  </si>
  <si>
    <t>Agents polyvalents</t>
  </si>
  <si>
    <t>Service Technique</t>
  </si>
  <si>
    <t>Tech_01</t>
  </si>
  <si>
    <t>La collectivité peut s'assurer pour les déplacements professionnels des agents réalisés avec leur véhicule personnel.
Dans le cas contraire, c'est à l'agent de s'assurer pour les déplacements professionnels aupres de son assureur.
Le mémo Sofaxis "Je respecte les consignes de sécurité au volant" (réf. XC1012) permet de rappeler les consignes liées à l'usage d'un véhicule pour les déplacemens professionnels.</t>
  </si>
  <si>
    <t>S'assurer annuellement de la détention d'un permis valide
S'assurer de la détention d'une assurance pour les trajets professionnels
Formaliser les consignes par écrit</t>
  </si>
  <si>
    <t>Consignes de prudence orales</t>
  </si>
  <si>
    <t>Exceptionnel</t>
  </si>
  <si>
    <t xml:space="preserve">L'agent est amené à se déplacer régulièrement avec son véhicule personnel pour se rendre dans d'autres administrations ou en réunions. Il dispose d'un ordre de mission permanent.
La distance parcourue se situe entre 1000 et 1500 km/an.
La structure ne dispose pas de véhicule léger à mettre à disposition de l'agent.
Des consignes orales de prévention sont données aux agents lors d'épisodes neigeux ou intempéries pour limiter les déplacements.
Ces consignes ne sont pas formalisées par écrit.
</t>
  </si>
  <si>
    <t>Secretaire de Mairie</t>
  </si>
  <si>
    <t>Service Administratif</t>
  </si>
  <si>
    <t>Adm_01</t>
  </si>
  <si>
    <t>Commentaires et
documents associés</t>
  </si>
  <si>
    <t>Nouveau
Risque résiduel</t>
  </si>
  <si>
    <t>F'</t>
  </si>
  <si>
    <t>Nouvelle Maitrise</t>
  </si>
  <si>
    <t>Risque Résiduel</t>
  </si>
  <si>
    <t>M</t>
  </si>
  <si>
    <t>Maitrise</t>
  </si>
  <si>
    <t>Mesures de prévention
existantes</t>
  </si>
  <si>
    <t>F</t>
  </si>
  <si>
    <t>Fréquence</t>
  </si>
  <si>
    <t>G</t>
  </si>
  <si>
    <t>Gravité</t>
  </si>
  <si>
    <t>Descriptions des tâches
et des situations dangereuses</t>
  </si>
  <si>
    <t>Famille
de risques</t>
  </si>
  <si>
    <t>Date de mise à jour</t>
  </si>
  <si>
    <t>Nombre d'agents concernés</t>
  </si>
  <si>
    <t>Poste concerné</t>
  </si>
  <si>
    <t>Unité
de travail</t>
  </si>
  <si>
    <t>Lien vers l'évaluation des risques professionnels (DU)</t>
  </si>
  <si>
    <t>Logo / Blason de la collectivité</t>
  </si>
  <si>
    <r>
      <rPr>
        <b/>
        <i/>
        <sz val="12"/>
        <color theme="1"/>
        <rFont val="Arial"/>
        <family val="2"/>
      </rPr>
      <t>P</t>
    </r>
    <r>
      <rPr>
        <i/>
        <sz val="12"/>
        <color theme="1"/>
        <rFont val="Arial"/>
        <family val="2"/>
      </rPr>
      <t xml:space="preserve">rogramme </t>
    </r>
    <r>
      <rPr>
        <b/>
        <i/>
        <sz val="12"/>
        <color theme="1"/>
        <rFont val="Arial"/>
        <family val="2"/>
      </rPr>
      <t>A</t>
    </r>
    <r>
      <rPr>
        <i/>
        <sz val="12"/>
        <color theme="1"/>
        <rFont val="Arial"/>
        <family val="2"/>
      </rPr>
      <t xml:space="preserve">nnuel de </t>
    </r>
    <r>
      <rPr>
        <b/>
        <i/>
        <sz val="12"/>
        <color theme="1"/>
        <rFont val="Arial"/>
        <family val="2"/>
      </rPr>
      <t>P</t>
    </r>
    <r>
      <rPr>
        <i/>
        <sz val="12"/>
        <color theme="1"/>
        <rFont val="Arial"/>
        <family val="2"/>
      </rPr>
      <t xml:space="preserve">révention des </t>
    </r>
    <r>
      <rPr>
        <b/>
        <i/>
        <sz val="12"/>
        <color theme="1"/>
        <rFont val="Arial"/>
        <family val="2"/>
      </rPr>
      <t>R</t>
    </r>
    <r>
      <rPr>
        <i/>
        <sz val="12"/>
        <color theme="1"/>
        <rFont val="Arial"/>
        <family val="2"/>
      </rPr>
      <t xml:space="preserve">isques </t>
    </r>
    <r>
      <rPr>
        <b/>
        <i/>
        <sz val="12"/>
        <color theme="1"/>
        <rFont val="Arial"/>
        <family val="2"/>
      </rPr>
      <t>P</t>
    </r>
    <r>
      <rPr>
        <i/>
        <sz val="12"/>
        <color theme="1"/>
        <rFont val="Arial"/>
        <family val="2"/>
      </rPr>
      <t>rofessionnels et d'</t>
    </r>
    <r>
      <rPr>
        <b/>
        <i/>
        <sz val="12"/>
        <color theme="1"/>
        <rFont val="Arial"/>
        <family val="2"/>
      </rPr>
      <t>A</t>
    </r>
    <r>
      <rPr>
        <i/>
        <sz val="12"/>
        <color theme="1"/>
        <rFont val="Arial"/>
        <family val="2"/>
      </rPr>
      <t xml:space="preserve">mélioration des </t>
    </r>
    <r>
      <rPr>
        <b/>
        <i/>
        <sz val="12"/>
        <color theme="1"/>
        <rFont val="Arial"/>
        <family val="2"/>
      </rPr>
      <t>C</t>
    </r>
    <r>
      <rPr>
        <i/>
        <sz val="12"/>
        <color theme="1"/>
        <rFont val="Arial"/>
        <family val="2"/>
      </rPr>
      <t xml:space="preserve">onditions de </t>
    </r>
    <r>
      <rPr>
        <b/>
        <i/>
        <sz val="12"/>
        <color theme="1"/>
        <rFont val="Arial"/>
        <family val="2"/>
      </rPr>
      <t>T</t>
    </r>
    <r>
      <rPr>
        <i/>
        <sz val="12"/>
        <color theme="1"/>
        <rFont val="Arial"/>
        <family val="2"/>
      </rPr>
      <t>ravail</t>
    </r>
  </si>
  <si>
    <t xml:space="preserve">        NOM, Prénom                                                                                            signature, cachet
        Date : </t>
  </si>
  <si>
    <t xml:space="preserve">Nom de la collectivité : </t>
  </si>
  <si>
    <t>Adresse :</t>
  </si>
  <si>
    <t>Téléphone :</t>
  </si>
  <si>
    <t>E mail :</t>
  </si>
  <si>
    <r>
      <t xml:space="preserve">Effectifs </t>
    </r>
    <r>
      <rPr>
        <sz val="10"/>
        <color rgb="FF3C3C3B"/>
        <rFont val="Arial"/>
        <family val="2"/>
      </rPr>
      <t xml:space="preserve"> : </t>
    </r>
  </si>
  <si>
    <t xml:space="preserve">Autorité Territoriale : </t>
  </si>
  <si>
    <t xml:space="preserve">DGS/Secrétaire de mairie : </t>
  </si>
  <si>
    <t xml:space="preserve">DRH : </t>
  </si>
  <si>
    <t xml:space="preserve">Avis : </t>
  </si>
  <si>
    <t xml:space="preserve">Conseiller de prévention : </t>
  </si>
  <si>
    <t xml:space="preserve">Assistants de prévention : </t>
  </si>
  <si>
    <t xml:space="preserve">Médecin du Travail : </t>
  </si>
  <si>
    <t>RÉGLEMENTATION</t>
  </si>
  <si>
    <t xml:space="preserve">Article L4121-3-1 du Code du Travail </t>
  </si>
  <si>
    <t xml:space="preserve">Circulaire du 11 juin 2024 relative à l’élaboration du document unique d’évaluation des risques professionnels et du programme annuel de prévention et d’amélioration des conditions de travail dans la fonction publique </t>
  </si>
  <si>
    <r>
      <rPr>
        <u/>
        <sz val="10"/>
        <color theme="1"/>
        <rFont val="Arial"/>
        <family val="2"/>
      </rPr>
      <t>Le programme annuel de prévention des risques professionnels et d’amélioration des conditions de travail (PAPRIPACT) :</t>
    </r>
    <r>
      <rPr>
        <sz val="10"/>
        <color theme="1"/>
        <rFont val="Arial"/>
        <family val="2"/>
      </rPr>
      <t xml:space="preserve"> 
Le programme annuel de prévention des risques professionnels et d’amélioration des conditions de travail (PAPRIPACT) fait l’objet d’un document spécifique qui, bien que formellement distinct, découle étroitement du document unique d’évaluation des risques professionnels.
Le PAPRIPACT est élaboré à partir de plusieurs sources complémentaires, notamment :
• Les éléments consignés dans le DUERP ;
• Les informations relatives à la santé et à la sécurité au travail contenues dans le rapport
social unique ;
• Les analyses et retours d’expériences à la suite d’incidents et d’accidents ;
• Les observations portées sur les différents registres en matière de santé et de sécurité au
travail.
Il est également préconisé de tenir compte du bilan des actions réalisées au titre du programme
de l’année précédente.
Le programme annuel de prévention des risques professionnels et d'amélioration des conditions
de travail :
• Fixe la liste détaillée des mesures (les actions de prévention) devant être prises au cours
de l'année à venir, qui comprennent les mesures de prévention des effets de l'exposition
aux facteurs de risques professionnels ainsi que, pour chaque mesure, ses conditions
d'exécution, des indicateurs de résultat et l'estimation de son coût ;
• Identifie les ressources du service, de l’établissement ou de la collectivité pouvant être
mobilisées (structure et personnes pilotes ou contributeur) ;
• Comprend un calendrier de mise en oeuvre. </t>
    </r>
  </si>
  <si>
    <t>Lien vers le Document Unique</t>
  </si>
  <si>
    <t>Lien vers les dossiers de la collectivité (ex : enquête accident travail, presqu'accisent, registre des soins, …)</t>
  </si>
  <si>
    <t>RSU (année N-1)</t>
  </si>
  <si>
    <t xml:space="preserve">Efficacité de l'action </t>
  </si>
  <si>
    <t>Auto laveuse bruyante</t>
  </si>
  <si>
    <t>Equiper les agents de protections auditives.</t>
  </si>
  <si>
    <t>Réduction du bruit</t>
  </si>
  <si>
    <t>Responsable service technique</t>
  </si>
  <si>
    <t>Fournisseurs
 / Assistant de Prévention</t>
  </si>
  <si>
    <t xml:space="preserve">Mise en place d'une boite de bouchons d'oreilles en mousse. 
Veiller au renouvellement avant qu'elle soit vide. </t>
  </si>
  <si>
    <t>Risque de TMS, atteinte des cervicales, …..</t>
  </si>
  <si>
    <t>Réaliser une étude de poste par l'ergonome du CDG 51</t>
  </si>
  <si>
    <t xml:space="preserve">1- Contacter le pôle PST du CDG51.
2- Etudier le rapport 
3- Mettre en place les préconisations. </t>
  </si>
  <si>
    <t>Les agents ne disposent pas de vêtements haute visibilité</t>
  </si>
  <si>
    <t xml:space="preserve">Equiper les agents de vêtements haute visibilité </t>
  </si>
  <si>
    <t xml:space="preserve">Augmenter la visibilité des agents sur ou à proximité de la voirie. </t>
  </si>
  <si>
    <t>Responsable service technique / Responsable des achats</t>
  </si>
  <si>
    <t>Ergonome / Fournisseurs de matériel ergonomique</t>
  </si>
  <si>
    <t xml:space="preserve">Achat de pantalons, vestes et parkas haute visibilité. </t>
  </si>
  <si>
    <t xml:space="preserve">L'agent nettoye les vitres sur un escabeau. </t>
  </si>
  <si>
    <t>Equiper les agents d'équipments à manches télescopique afin de travailler depuis le sol</t>
  </si>
  <si>
    <t xml:space="preserve">1-Devis 
2-Essais
3-Achats </t>
  </si>
  <si>
    <t>1-Devis 
2-Achats 
3-Sensibilisation</t>
  </si>
  <si>
    <t>Assistant de prévention / Responsable achat</t>
  </si>
  <si>
    <t>Fournisseur / Agent</t>
  </si>
  <si>
    <t xml:space="preserve">Mettre en place un fauteuil ergonomique.
Mettre en place une souris ergonomique et un repose poignet. 
Aménager le poste suivant les précos de l'ergonome. </t>
  </si>
  <si>
    <t>Achat d'un lave vitre télescopique.</t>
  </si>
  <si>
    <t>Efficacité de l'action</t>
  </si>
  <si>
    <t>Objectif atteint ? 
Oui : la mesure correspond au résultat attendu.
Non : la mesure n'atteint pas le résultat attendu (l'action semble avoir été inefficace).
Partiellement : mettre en place une seconde action</t>
  </si>
  <si>
    <t xml:space="preserve">Réalisation des actions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</si>
</sst>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mmm\ yyyy;@"/>
  </numFmts>
  <fonts count="46">
    <font>
      <sz val="11"/>
      <color theme="1"/>
      <name val="Aptos Narrow"/>
      <family val="2"/>
      <scheme val="minor"/>
    </font>
    <font>
      <b/>
      <sz val="11"/>
      <color theme="1"/>
      <name val="Aptos Narrow"/>
      <family val="2"/>
      <scheme val="minor"/>
    </font>
    <font>
      <i/>
      <sz val="12"/>
      <color theme="1"/>
      <name val="Verdana"/>
      <family val="2"/>
    </font>
    <font>
      <i/>
      <sz val="11"/>
      <color theme="1"/>
      <name val="Aptos Narrow"/>
      <family val="2"/>
      <scheme val="minor"/>
    </font>
    <font>
      <sz val="10"/>
      <color theme="1"/>
      <name val="Aptos Narrow"/>
      <family val="2"/>
      <scheme val="minor"/>
    </font>
    <font>
      <u/>
      <sz val="11"/>
      <color theme="10"/>
      <name val="Aptos Narrow"/>
      <family val="2"/>
      <scheme val="minor"/>
    </font>
    <font>
      <b/>
      <sz val="16"/>
      <color theme="1"/>
      <name val="Aptos Narrow"/>
      <family val="2"/>
      <scheme val="minor"/>
    </font>
    <font>
      <i/>
      <sz val="11"/>
      <color theme="2" tint="-0.249977111117893"/>
      <name val="Aptos Narrow"/>
      <family val="2"/>
      <scheme val="minor"/>
    </font>
    <font>
      <b/>
      <sz val="10"/>
      <color theme="1"/>
      <name val="Aptos Narrow"/>
      <family val="2"/>
      <scheme val="minor"/>
    </font>
    <font>
      <i/>
      <sz val="9"/>
      <color theme="1"/>
      <name val="Aptos Narrow"/>
      <family val="2"/>
      <scheme val="minor"/>
    </font>
    <font>
      <i/>
      <sz val="11"/>
      <color rgb="FFC00000"/>
      <name val="Aptos Narrow"/>
      <family val="2"/>
      <scheme val="minor"/>
    </font>
    <font>
      <i/>
      <sz val="8.5"/>
      <color theme="1"/>
      <name val="Verdana"/>
      <family val="2"/>
    </font>
    <font>
      <sz val="8.5"/>
      <color theme="1"/>
      <name val="Verdana"/>
      <family val="2"/>
    </font>
    <font>
      <b/>
      <sz val="8.5"/>
      <color theme="1"/>
      <name val="Verdana"/>
      <family val="2"/>
    </font>
    <font>
      <sz val="10"/>
      <name val="Arial"/>
      <family val="2"/>
    </font>
    <font>
      <b/>
      <sz val="10"/>
      <name val="Arial"/>
      <family val="2"/>
    </font>
    <font>
      <i/>
      <sz val="12"/>
      <name val="Aptos Narrow"/>
      <family val="2"/>
      <scheme val="minor"/>
    </font>
    <font>
      <b/>
      <i/>
      <sz val="48"/>
      <color theme="1"/>
      <name val="Arial Black"/>
      <family val="2"/>
    </font>
    <font>
      <b/>
      <i/>
      <sz val="36"/>
      <color theme="2" tint="-0.749992370372631"/>
      <name val="Arial Black"/>
      <family val="2"/>
    </font>
    <font>
      <i/>
      <sz val="12"/>
      <color theme="1"/>
      <name val="Arial"/>
      <family val="2"/>
    </font>
    <font>
      <b/>
      <i/>
      <sz val="12"/>
      <color theme="1"/>
      <name val="Arial"/>
      <family val="2"/>
    </font>
    <font>
      <sz val="11"/>
      <color theme="1"/>
      <name val="Arial"/>
      <family val="2"/>
    </font>
    <font>
      <sz val="24"/>
      <color theme="7"/>
      <name val="Arial"/>
      <family val="2"/>
    </font>
    <font>
      <i/>
      <sz val="24"/>
      <name val="Arial Black"/>
      <family val="2"/>
    </font>
    <font>
      <sz val="18"/>
      <color rgb="FFFFFFFF"/>
      <name val="Arial"/>
      <family val="2"/>
    </font>
    <font>
      <sz val="11"/>
      <color rgb="FF3C3C3B"/>
      <name val="Arial"/>
      <family val="2"/>
    </font>
    <font>
      <b/>
      <sz val="12"/>
      <name val="Arial"/>
      <family val="2"/>
    </font>
    <font>
      <b/>
      <sz val="11"/>
      <color rgb="FF3C3C3B"/>
      <name val="Arial"/>
      <family val="2"/>
    </font>
    <font>
      <u/>
      <sz val="11"/>
      <color rgb="FF000000"/>
      <name val="Arial"/>
      <family val="2"/>
    </font>
    <font>
      <sz val="10"/>
      <color rgb="FF3C3C3B"/>
      <name val="Arial"/>
      <family val="2"/>
    </font>
    <font>
      <sz val="10"/>
      <color theme="2" tint="-0.249977111117893"/>
      <name val="Arial"/>
      <family val="2"/>
    </font>
    <font>
      <b/>
      <i/>
      <sz val="12"/>
      <name val="Arial Black"/>
      <family val="2"/>
    </font>
    <font>
      <b/>
      <i/>
      <sz val="10"/>
      <name val="Arial Black"/>
      <family val="2"/>
    </font>
    <font>
      <sz val="10"/>
      <color theme="1"/>
      <name val="Arial"/>
      <family val="2"/>
    </font>
    <font>
      <u/>
      <sz val="10"/>
      <color theme="1"/>
      <name val="Arial"/>
      <family val="2"/>
    </font>
    <font>
      <i/>
      <sz val="12"/>
      <color theme="0" tint="-0.249977111117893"/>
      <name val="Aptos Narrow"/>
      <family val="2"/>
      <scheme val="minor"/>
    </font>
    <font>
      <sz val="11"/>
      <color theme="0" tint="-0.249977111117893"/>
      <name val="Aptos Narrow"/>
      <family val="2"/>
      <scheme val="minor"/>
    </font>
    <font>
      <i/>
      <sz val="11"/>
      <color theme="1"/>
      <name val="Aptos Narrow"/>
      <scheme val="minor"/>
    </font>
    <font>
      <i/>
      <sz val="22"/>
      <name val="Arial Black"/>
      <family val="2"/>
    </font>
    <font>
      <i/>
      <sz val="20"/>
      <name val="Arial Black"/>
      <family val="2"/>
    </font>
    <font>
      <b/>
      <sz val="9"/>
      <name val="Arial Black"/>
      <family val="2"/>
    </font>
    <font>
      <i/>
      <sz val="28"/>
      <name val="Arial Black"/>
      <family val="2"/>
    </font>
    <font>
      <b/>
      <sz val="10"/>
      <color theme="9"/>
      <name val="Aptos Narrow"/>
      <scheme val="minor"/>
    </font>
    <font>
      <i/>
      <sz val="11"/>
      <color theme="0" tint="-0.34998626667073579"/>
      <name val="Aptos Narrow"/>
      <family val="2"/>
      <scheme val="minor"/>
    </font>
    <font>
      <b/>
      <sz val="10"/>
      <name val="Arial Black"/>
      <family val="2"/>
    </font>
    <font>
      <i/>
      <sz val="16"/>
      <color theme="0" tint="-0.249977111117893"/>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3" tint="0.89999084444715716"/>
        <bgColor rgb="FF000000"/>
      </patternFill>
    </fill>
    <fill>
      <patternFill patternType="solid">
        <fgColor theme="0"/>
        <bgColor indexed="64"/>
      </patternFill>
    </fill>
    <fill>
      <patternFill patternType="solid">
        <fgColor theme="3" tint="0.89999084444715716"/>
        <bgColor indexed="64"/>
      </patternFill>
    </fill>
    <fill>
      <patternFill patternType="solid">
        <fgColor theme="3" tint="0.749992370372631"/>
        <bgColor indexed="64"/>
      </patternFill>
    </fill>
  </fills>
  <borders count="56">
    <border>
      <left/>
      <right/>
      <top/>
      <bottom/>
      <diagonal/>
    </border>
    <border>
      <left style="thin">
        <color indexed="64"/>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theme="0" tint="-0.34998626667073579"/>
      </top>
      <bottom style="hair">
        <color theme="0" tint="-0.34998626667073579"/>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medium">
        <color indexed="64"/>
      </right>
      <top style="medium">
        <color indexed="64"/>
      </top>
      <bottom style="hair">
        <color theme="0" tint="-0.34998626667073579"/>
      </bottom>
      <diagonal/>
    </border>
    <border>
      <left style="medium">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medium">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medium">
        <color indexed="64"/>
      </right>
      <top style="hair">
        <color theme="0" tint="-0.34998626667073579"/>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style="thin">
        <color auto="1"/>
      </top>
      <bottom/>
      <diagonal/>
    </border>
    <border>
      <left style="hair">
        <color auto="1"/>
      </left>
      <right style="hair">
        <color auto="1"/>
      </right>
      <top/>
      <bottom/>
      <diagonal/>
    </border>
  </borders>
  <cellStyleXfs count="4">
    <xf numFmtId="0" fontId="0" fillId="0" borderId="0"/>
    <xf numFmtId="0" fontId="5" fillId="0" borderId="0" applyNumberFormat="0" applyFill="0" applyBorder="0" applyAlignment="0" applyProtection="0"/>
    <xf numFmtId="0" fontId="14" fillId="0" borderId="0"/>
    <xf numFmtId="0" fontId="14" fillId="0" borderId="0"/>
  </cellStyleXfs>
  <cellXfs count="183">
    <xf numFmtId="0" fontId="0" fillId="0" borderId="0" xfId="0"/>
    <xf numFmtId="0" fontId="2" fillId="0" borderId="0" xfId="0" applyFont="1" applyAlignment="1">
      <alignment vertical="center" wrapText="1"/>
    </xf>
    <xf numFmtId="0" fontId="0" fillId="0" borderId="0" xfId="0" applyAlignment="1">
      <alignment wrapText="1"/>
    </xf>
    <xf numFmtId="0" fontId="3" fillId="0" borderId="0" xfId="0" applyFont="1" applyAlignment="1">
      <alignment horizontal="left"/>
    </xf>
    <xf numFmtId="0" fontId="0" fillId="0" borderId="0" xfId="0" applyAlignment="1">
      <alignment horizontal="left"/>
    </xf>
    <xf numFmtId="0" fontId="7" fillId="0" borderId="0" xfId="0" applyFont="1"/>
    <xf numFmtId="0" fontId="6" fillId="0" borderId="0" xfId="0" applyFont="1" applyAlignment="1">
      <alignment horizontal="center" vertical="center" wrapText="1"/>
    </xf>
    <xf numFmtId="0" fontId="0" fillId="0" borderId="1" xfId="0" applyBorder="1" applyAlignment="1">
      <alignment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14" fontId="4" fillId="0" borderId="9"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0" fillId="0" borderId="0" xfId="0" applyAlignment="1">
      <alignment horizontal="center" vertical="center"/>
    </xf>
    <xf numFmtId="0" fontId="1" fillId="3" borderId="15" xfId="0" applyFont="1" applyFill="1" applyBorder="1"/>
    <xf numFmtId="0" fontId="1" fillId="3" borderId="16" xfId="0" applyFont="1" applyFill="1" applyBorder="1"/>
    <xf numFmtId="0" fontId="8" fillId="4" borderId="18" xfId="0" applyFont="1" applyFill="1" applyBorder="1" applyAlignment="1">
      <alignment horizontal="center" vertic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9" fontId="4" fillId="0" borderId="1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center" wrapText="1"/>
    </xf>
    <xf numFmtId="164" fontId="4" fillId="0" borderId="18" xfId="0" applyNumberFormat="1" applyFont="1" applyBorder="1" applyAlignment="1">
      <alignment vertical="center" wrapText="1"/>
    </xf>
    <xf numFmtId="0" fontId="1" fillId="2" borderId="14" xfId="0" applyFont="1" applyFill="1" applyBorder="1"/>
    <xf numFmtId="0" fontId="1" fillId="2" borderId="15" xfId="0" applyFont="1" applyFill="1"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6" xfId="0" applyFont="1" applyFill="1" applyBorder="1"/>
    <xf numFmtId="0" fontId="1" fillId="2" borderId="7" xfId="0" applyFont="1" applyFill="1" applyBorder="1" applyAlignment="1">
      <alignment horizontal="center" vertical="center" wrapText="1"/>
    </xf>
    <xf numFmtId="0" fontId="10" fillId="0" borderId="0" xfId="0" applyFont="1"/>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0" xfId="0" applyAlignment="1">
      <alignment vertical="center"/>
    </xf>
    <xf numFmtId="0" fontId="1" fillId="3" borderId="2" xfId="0" applyFont="1" applyFill="1" applyBorder="1" applyAlignment="1">
      <alignment horizontal="center" vertical="center" wrapText="1"/>
    </xf>
    <xf numFmtId="14" fontId="0" fillId="0" borderId="0" xfId="0" applyNumberFormat="1" applyAlignment="1">
      <alignment horizontal="left" vertical="center"/>
    </xf>
    <xf numFmtId="0" fontId="14" fillId="0" borderId="18" xfId="2" applyFont="1" applyFill="1" applyBorder="1" applyAlignment="1">
      <alignment horizontal="center" vertical="center" wrapText="1"/>
    </xf>
    <xf numFmtId="0" fontId="14" fillId="0" borderId="0" xfId="2"/>
    <xf numFmtId="0" fontId="14" fillId="0" borderId="0" xfId="2" applyBorder="1" applyAlignment="1">
      <alignment horizontal="left"/>
    </xf>
    <xf numFmtId="0" fontId="14" fillId="0" borderId="0" xfId="2" applyAlignment="1">
      <alignment horizontal="left"/>
    </xf>
    <xf numFmtId="0" fontId="15" fillId="0" borderId="0" xfId="2" applyFont="1" applyAlignment="1">
      <alignment horizontal="center" vertical="center"/>
    </xf>
    <xf numFmtId="0" fontId="14" fillId="0" borderId="0" xfId="2" applyAlignment="1">
      <alignment horizontal="center"/>
    </xf>
    <xf numFmtId="0" fontId="14" fillId="0" borderId="0" xfId="2" applyFill="1" applyAlignment="1">
      <alignment horizontal="center" vertical="center"/>
    </xf>
    <xf numFmtId="0" fontId="14" fillId="0" borderId="18" xfId="2" applyFont="1" applyBorder="1" applyAlignment="1">
      <alignment vertical="center" wrapText="1"/>
    </xf>
    <xf numFmtId="0" fontId="15" fillId="0" borderId="18" xfId="2" applyFont="1" applyFill="1" applyBorder="1" applyAlignment="1">
      <alignment horizontal="center" vertical="center"/>
    </xf>
    <xf numFmtId="0" fontId="15" fillId="0" borderId="18" xfId="2" applyFont="1" applyFill="1" applyBorder="1" applyAlignment="1">
      <alignment horizontal="center" vertical="center" wrapText="1"/>
    </xf>
    <xf numFmtId="0" fontId="15" fillId="0" borderId="18" xfId="2" applyFont="1" applyFill="1" applyBorder="1" applyAlignment="1">
      <alignment horizontal="center" vertical="center" textRotation="90" wrapText="1"/>
    </xf>
    <xf numFmtId="0" fontId="14" fillId="0" borderId="18" xfId="2" applyFont="1" applyBorder="1" applyAlignment="1">
      <alignment horizontal="left" vertical="center" wrapText="1"/>
    </xf>
    <xf numFmtId="0" fontId="15" fillId="0" borderId="18" xfId="2" applyFont="1" applyBorder="1" applyAlignment="1">
      <alignment horizontal="center" vertical="center" textRotation="90" wrapText="1"/>
    </xf>
    <xf numFmtId="0" fontId="14" fillId="0" borderId="18" xfId="2" quotePrefix="1" applyFont="1" applyFill="1" applyBorder="1" applyAlignment="1">
      <alignment vertical="center" wrapText="1"/>
    </xf>
    <xf numFmtId="0" fontId="14" fillId="0" borderId="18" xfId="2" applyFill="1" applyBorder="1" applyAlignment="1">
      <alignment horizontal="center" vertical="center" wrapText="1"/>
    </xf>
    <xf numFmtId="165" fontId="14" fillId="5" borderId="18" xfId="2" applyNumberFormat="1" applyFill="1" applyBorder="1" applyAlignment="1">
      <alignment horizontal="center" vertical="center" wrapText="1"/>
    </xf>
    <xf numFmtId="0" fontId="14" fillId="0" borderId="0" xfId="2" applyAlignment="1">
      <alignment horizontal="left" vertical="center"/>
    </xf>
    <xf numFmtId="0" fontId="15" fillId="0" borderId="0" xfId="2" applyFont="1" applyBorder="1" applyAlignment="1">
      <alignment vertical="center"/>
    </xf>
    <xf numFmtId="0" fontId="14" fillId="6" borderId="18" xfId="2" applyFill="1" applyBorder="1" applyAlignment="1">
      <alignment horizontal="left"/>
    </xf>
    <xf numFmtId="0" fontId="15" fillId="6" borderId="24" xfId="2" applyFont="1" applyFill="1" applyBorder="1" applyAlignment="1">
      <alignment horizontal="center" vertical="center"/>
    </xf>
    <xf numFmtId="0" fontId="14" fillId="6" borderId="24" xfId="2" applyFill="1" applyBorder="1" applyAlignment="1">
      <alignment horizontal="center"/>
    </xf>
    <xf numFmtId="0" fontId="14" fillId="6" borderId="24" xfId="2" applyFill="1" applyBorder="1" applyAlignment="1">
      <alignment horizontal="left"/>
    </xf>
    <xf numFmtId="0" fontId="14" fillId="6" borderId="24" xfId="2" applyFill="1" applyBorder="1"/>
    <xf numFmtId="0" fontId="14" fillId="6" borderId="25" xfId="2" applyFill="1" applyBorder="1" applyAlignment="1">
      <alignment horizontal="center"/>
    </xf>
    <xf numFmtId="0" fontId="15" fillId="0" borderId="0" xfId="2" applyFont="1" applyBorder="1" applyAlignment="1">
      <alignment horizontal="center" vertical="center"/>
    </xf>
    <xf numFmtId="0" fontId="14" fillId="0" borderId="0" xfId="2" applyAlignment="1">
      <alignment horizontal="center" vertical="center"/>
    </xf>
    <xf numFmtId="0" fontId="16" fillId="0" borderId="0" xfId="0" applyFont="1"/>
    <xf numFmtId="0" fontId="22" fillId="0" borderId="0" xfId="0" applyFont="1" applyAlignment="1">
      <alignment horizontal="right" vertical="center"/>
    </xf>
    <xf numFmtId="0" fontId="22" fillId="0" borderId="0" xfId="0" applyFont="1" applyAlignment="1">
      <alignment horizontal="left" vertical="center"/>
    </xf>
    <xf numFmtId="0" fontId="21" fillId="0" borderId="0" xfId="0" applyFont="1"/>
    <xf numFmtId="0" fontId="24" fillId="0" borderId="0" xfId="0" applyFont="1" applyAlignment="1">
      <alignment horizontal="center" vertical="center" wrapText="1"/>
    </xf>
    <xf numFmtId="0" fontId="25" fillId="0" borderId="0" xfId="0" applyFont="1"/>
    <xf numFmtId="0" fontId="15" fillId="0" borderId="28" xfId="0" applyFont="1" applyFill="1" applyBorder="1" applyAlignment="1">
      <alignment horizontal="left" vertical="center" wrapText="1"/>
    </xf>
    <xf numFmtId="0" fontId="25" fillId="0" borderId="29" xfId="0" applyFont="1" applyBorder="1" applyAlignment="1">
      <alignment horizontal="center" vertical="center"/>
    </xf>
    <xf numFmtId="0" fontId="25" fillId="0" borderId="29" xfId="0" applyFont="1" applyBorder="1"/>
    <xf numFmtId="0" fontId="25" fillId="0" borderId="30" xfId="0" applyFont="1" applyBorder="1"/>
    <xf numFmtId="0" fontId="15" fillId="0" borderId="31" xfId="0" applyFont="1" applyBorder="1" applyAlignment="1">
      <alignment horizontal="left" vertical="center" wrapText="1"/>
    </xf>
    <xf numFmtId="0" fontId="15" fillId="0" borderId="0" xfId="0" applyFont="1" applyFill="1" applyBorder="1" applyAlignment="1">
      <alignment vertical="center" wrapText="1"/>
    </xf>
    <xf numFmtId="0" fontId="26" fillId="0" borderId="0" xfId="0" applyFont="1" applyBorder="1" applyAlignment="1">
      <alignment horizontal="center" vertical="center" wrapText="1"/>
    </xf>
    <xf numFmtId="0" fontId="26" fillId="0" borderId="32" xfId="0" applyFont="1" applyBorder="1" applyAlignment="1">
      <alignment horizontal="center" vertical="center" wrapText="1"/>
    </xf>
    <xf numFmtId="0" fontId="15" fillId="0" borderId="0" xfId="0" applyFont="1" applyBorder="1" applyAlignment="1">
      <alignment horizontal="center"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4" xfId="0" applyFont="1" applyBorder="1"/>
    <xf numFmtId="0" fontId="25" fillId="0" borderId="35" xfId="0" applyFont="1" applyBorder="1"/>
    <xf numFmtId="0" fontId="27" fillId="0" borderId="0" xfId="0" applyFont="1" applyBorder="1" applyAlignment="1">
      <alignment horizontal="center" vertical="center"/>
    </xf>
    <xf numFmtId="0" fontId="25" fillId="0" borderId="0" xfId="0" applyFont="1" applyBorder="1" applyAlignment="1">
      <alignment horizontal="center"/>
    </xf>
    <xf numFmtId="0" fontId="21" fillId="0" borderId="28" xfId="0" applyFont="1" applyBorder="1"/>
    <xf numFmtId="0" fontId="21" fillId="0" borderId="29" xfId="0" applyFont="1" applyBorder="1"/>
    <xf numFmtId="0" fontId="21" fillId="0" borderId="30" xfId="0" applyFont="1" applyBorder="1"/>
    <xf numFmtId="0" fontId="35" fillId="0" borderId="0" xfId="0" applyFont="1"/>
    <xf numFmtId="0" fontId="36" fillId="0" borderId="0" xfId="0" applyFont="1"/>
    <xf numFmtId="0" fontId="12" fillId="0" borderId="49" xfId="0" applyFont="1" applyBorder="1" applyAlignment="1">
      <alignment horizontal="left" vertical="center" wrapText="1"/>
    </xf>
    <xf numFmtId="0" fontId="12" fillId="0" borderId="51" xfId="0" applyFont="1" applyBorder="1" applyAlignment="1">
      <alignment horizontal="left" vertical="center" wrapText="1"/>
    </xf>
    <xf numFmtId="0" fontId="12" fillId="0" borderId="53" xfId="0" applyFont="1" applyBorder="1" applyAlignment="1">
      <alignment horizontal="left" vertical="center" wrapText="1"/>
    </xf>
    <xf numFmtId="0" fontId="1" fillId="3" borderId="17" xfId="0" applyFont="1" applyFill="1" applyBorder="1" applyAlignment="1">
      <alignment horizontal="left"/>
    </xf>
    <xf numFmtId="49" fontId="4" fillId="3" borderId="8" xfId="0" applyNumberFormat="1" applyFont="1" applyFill="1" applyBorder="1" applyAlignment="1">
      <alignment horizontal="center" vertical="center" wrapText="1"/>
    </xf>
    <xf numFmtId="49" fontId="4" fillId="3" borderId="11" xfId="0" applyNumberFormat="1" applyFont="1" applyFill="1" applyBorder="1" applyAlignment="1">
      <alignment horizontal="center" vertical="center" wrapText="1"/>
    </xf>
    <xf numFmtId="49" fontId="0" fillId="0" borderId="0" xfId="0" applyNumberFormat="1"/>
    <xf numFmtId="14" fontId="42" fillId="0" borderId="9" xfId="0" applyNumberFormat="1" applyFont="1" applyBorder="1" applyAlignment="1">
      <alignment horizontal="center" vertical="center" wrapText="1"/>
    </xf>
    <xf numFmtId="0" fontId="11" fillId="12" borderId="48" xfId="0" applyFont="1" applyFill="1" applyBorder="1" applyAlignment="1">
      <alignment horizontal="center" vertical="center" wrapText="1"/>
    </xf>
    <xf numFmtId="0" fontId="11" fillId="12" borderId="50" xfId="0" applyFont="1" applyFill="1" applyBorder="1" applyAlignment="1">
      <alignment horizontal="center" vertical="center" wrapText="1"/>
    </xf>
    <xf numFmtId="0" fontId="11" fillId="12" borderId="52" xfId="0" applyFont="1" applyFill="1" applyBorder="1" applyAlignment="1">
      <alignment horizontal="center"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19" fillId="0" borderId="0" xfId="0" applyFont="1" applyAlignment="1">
      <alignment horizontal="center" vertical="center" wrapText="1"/>
    </xf>
    <xf numFmtId="0" fontId="17" fillId="8" borderId="0" xfId="0" applyFont="1" applyFill="1" applyAlignment="1">
      <alignment horizontal="center" vertical="center"/>
    </xf>
    <xf numFmtId="0" fontId="18" fillId="0" borderId="0" xfId="0" applyFont="1" applyAlignment="1">
      <alignment horizontal="center" vertical="center" wrapText="1"/>
    </xf>
    <xf numFmtId="0" fontId="21" fillId="8" borderId="0" xfId="0" applyFont="1" applyFill="1" applyAlignment="1">
      <alignment horizontal="center"/>
    </xf>
    <xf numFmtId="0" fontId="23" fillId="9" borderId="0" xfId="0" applyFont="1" applyFill="1" applyAlignment="1">
      <alignment horizontal="center" vertical="center" wrapText="1"/>
    </xf>
    <xf numFmtId="0" fontId="31" fillId="10" borderId="36" xfId="0" applyFont="1" applyFill="1" applyBorder="1" applyAlignment="1">
      <alignment horizontal="center" vertical="center" wrapText="1"/>
    </xf>
    <xf numFmtId="0" fontId="31" fillId="10" borderId="37" xfId="0" applyFont="1" applyFill="1" applyBorder="1" applyAlignment="1">
      <alignment horizontal="center" vertical="center" wrapText="1"/>
    </xf>
    <xf numFmtId="0" fontId="31" fillId="10" borderId="38" xfId="0" applyFont="1" applyFill="1" applyBorder="1" applyAlignment="1">
      <alignment horizontal="center" vertical="center" wrapText="1"/>
    </xf>
    <xf numFmtId="0" fontId="27" fillId="0" borderId="39" xfId="0" applyFont="1" applyBorder="1" applyAlignment="1">
      <alignment horizontal="left" vertical="center"/>
    </xf>
    <xf numFmtId="0" fontId="27" fillId="0" borderId="40" xfId="0" applyFont="1" applyBorder="1" applyAlignment="1">
      <alignment horizontal="left" vertical="center"/>
    </xf>
    <xf numFmtId="0" fontId="25" fillId="0" borderId="40" xfId="0" applyFont="1" applyBorder="1" applyAlignment="1">
      <alignment horizontal="center"/>
    </xf>
    <xf numFmtId="0" fontId="25" fillId="0" borderId="41" xfId="0" applyFont="1" applyBorder="1" applyAlignment="1">
      <alignment horizontal="center"/>
    </xf>
    <xf numFmtId="0" fontId="27" fillId="0" borderId="42" xfId="0" applyFont="1" applyBorder="1" applyAlignment="1">
      <alignment horizontal="left" vertical="center"/>
    </xf>
    <xf numFmtId="0" fontId="27" fillId="0" borderId="23" xfId="0" applyFont="1" applyBorder="1" applyAlignment="1">
      <alignment horizontal="left" vertical="center"/>
    </xf>
    <xf numFmtId="0" fontId="25" fillId="0" borderId="23" xfId="0" applyFont="1" applyBorder="1" applyAlignment="1">
      <alignment horizontal="center"/>
    </xf>
    <xf numFmtId="0" fontId="25" fillId="0" borderId="43" xfId="0" applyFont="1" applyBorder="1" applyAlignment="1">
      <alignment horizontal="center"/>
    </xf>
    <xf numFmtId="0" fontId="28" fillId="0" borderId="23" xfId="0" applyFont="1" applyBorder="1" applyAlignment="1">
      <alignment horizontal="center"/>
    </xf>
    <xf numFmtId="0" fontId="28" fillId="0" borderId="43" xfId="0" applyFont="1" applyBorder="1" applyAlignment="1">
      <alignment horizontal="center"/>
    </xf>
    <xf numFmtId="0" fontId="27" fillId="0" borderId="44" xfId="0" applyFont="1" applyBorder="1" applyAlignment="1">
      <alignment horizontal="left" vertical="center"/>
    </xf>
    <xf numFmtId="0" fontId="27" fillId="0" borderId="45" xfId="0" applyFont="1" applyBorder="1" applyAlignment="1">
      <alignment horizontal="left" vertical="center"/>
    </xf>
    <xf numFmtId="0" fontId="25" fillId="0" borderId="45" xfId="0" applyFont="1" applyBorder="1" applyAlignment="1">
      <alignment horizontal="center"/>
    </xf>
    <xf numFmtId="0" fontId="25" fillId="0" borderId="46" xfId="0" applyFont="1" applyBorder="1" applyAlignment="1">
      <alignment horizontal="center"/>
    </xf>
    <xf numFmtId="0" fontId="30" fillId="0" borderId="28" xfId="0" applyFont="1" applyBorder="1" applyAlignment="1">
      <alignment horizontal="left" vertical="top" wrapText="1"/>
    </xf>
    <xf numFmtId="0" fontId="30" fillId="0" borderId="29" xfId="0" applyFont="1" applyBorder="1" applyAlignment="1">
      <alignment horizontal="left" vertical="top"/>
    </xf>
    <xf numFmtId="0" fontId="30" fillId="0" borderId="30" xfId="0" applyFont="1" applyBorder="1" applyAlignment="1">
      <alignment horizontal="left" vertical="top"/>
    </xf>
    <xf numFmtId="0" fontId="30" fillId="0" borderId="31" xfId="0" applyFont="1" applyBorder="1" applyAlignment="1">
      <alignment horizontal="left" vertical="top"/>
    </xf>
    <xf numFmtId="0" fontId="30" fillId="0" borderId="0" xfId="0" applyFont="1" applyBorder="1" applyAlignment="1">
      <alignment horizontal="left" vertical="top"/>
    </xf>
    <xf numFmtId="0" fontId="30" fillId="0" borderId="32" xfId="0" applyFont="1" applyBorder="1" applyAlignment="1">
      <alignment horizontal="left" vertical="top"/>
    </xf>
    <xf numFmtId="0" fontId="30" fillId="0" borderId="33" xfId="0" applyFont="1" applyBorder="1" applyAlignment="1">
      <alignment horizontal="left" vertical="top"/>
    </xf>
    <xf numFmtId="0" fontId="30" fillId="0" borderId="34" xfId="0" applyFont="1" applyBorder="1" applyAlignment="1">
      <alignment horizontal="left" vertical="top"/>
    </xf>
    <xf numFmtId="0" fontId="30" fillId="0" borderId="35" xfId="0" applyFont="1" applyBorder="1" applyAlignment="1">
      <alignment horizontal="left" vertical="top"/>
    </xf>
    <xf numFmtId="0" fontId="26" fillId="0" borderId="0" xfId="0" applyFont="1" applyBorder="1" applyAlignment="1">
      <alignment horizontal="center" vertical="center" wrapText="1"/>
    </xf>
    <xf numFmtId="0" fontId="26" fillId="0" borderId="32" xfId="0" applyFont="1" applyBorder="1" applyAlignment="1">
      <alignment horizontal="center" vertical="center" wrapText="1"/>
    </xf>
    <xf numFmtId="0" fontId="27" fillId="0" borderId="37" xfId="0" applyFont="1" applyBorder="1" applyAlignment="1">
      <alignment horizontal="center" vertical="center"/>
    </xf>
    <xf numFmtId="0" fontId="25" fillId="0" borderId="37" xfId="0" applyFont="1" applyBorder="1" applyAlignment="1">
      <alignment horizontal="center" vertical="center"/>
    </xf>
    <xf numFmtId="0" fontId="33" fillId="0" borderId="33" xfId="0" applyFont="1" applyBorder="1" applyAlignment="1">
      <alignment horizontal="left" vertical="top" wrapText="1"/>
    </xf>
    <xf numFmtId="0" fontId="33" fillId="0" borderId="34" xfId="0" applyFont="1" applyBorder="1" applyAlignment="1">
      <alignment horizontal="left" vertical="top" wrapText="1"/>
    </xf>
    <xf numFmtId="0" fontId="33" fillId="0" borderId="35" xfId="0" applyFont="1" applyBorder="1" applyAlignment="1">
      <alignment horizontal="left" vertical="top" wrapText="1"/>
    </xf>
    <xf numFmtId="0" fontId="32" fillId="10" borderId="36" xfId="0" applyFont="1" applyFill="1" applyBorder="1" applyAlignment="1">
      <alignment horizontal="left" vertical="center" wrapText="1"/>
    </xf>
    <xf numFmtId="0" fontId="32" fillId="10" borderId="37" xfId="0" applyFont="1" applyFill="1" applyBorder="1" applyAlignment="1">
      <alignment horizontal="left" vertical="center" wrapText="1"/>
    </xf>
    <xf numFmtId="0" fontId="32" fillId="10" borderId="38" xfId="0" applyFont="1" applyFill="1" applyBorder="1" applyAlignment="1">
      <alignment horizontal="left" vertical="center" wrapText="1"/>
    </xf>
    <xf numFmtId="0" fontId="21" fillId="0" borderId="0" xfId="0" applyFont="1" applyAlignment="1">
      <alignment horizontal="center"/>
    </xf>
    <xf numFmtId="0" fontId="21" fillId="0" borderId="34" xfId="0" applyFont="1" applyBorder="1" applyAlignment="1">
      <alignment horizontal="center"/>
    </xf>
    <xf numFmtId="0" fontId="33" fillId="0" borderId="28" xfId="0" applyFont="1" applyBorder="1" applyAlignment="1">
      <alignment horizontal="left" vertical="top" wrapText="1"/>
    </xf>
    <xf numFmtId="0" fontId="33" fillId="0" borderId="29" xfId="0" applyFont="1" applyBorder="1" applyAlignment="1">
      <alignment horizontal="left" vertical="top" wrapText="1"/>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0" fontId="33" fillId="0" borderId="0" xfId="0" applyFont="1" applyBorder="1" applyAlignment="1">
      <alignment horizontal="left" vertical="top" wrapText="1"/>
    </xf>
    <xf numFmtId="0" fontId="33" fillId="0" borderId="32" xfId="0" applyFont="1" applyBorder="1" applyAlignment="1">
      <alignment horizontal="left" vertical="top" wrapText="1"/>
    </xf>
    <xf numFmtId="0" fontId="6" fillId="11" borderId="0" xfId="0" applyFont="1" applyFill="1" applyAlignment="1">
      <alignment horizontal="center" vertical="center" wrapText="1"/>
    </xf>
    <xf numFmtId="0" fontId="3" fillId="0" borderId="0" xfId="0" applyFont="1" applyAlignment="1">
      <alignment horizontal="left" wrapText="1"/>
    </xf>
    <xf numFmtId="0" fontId="37" fillId="0" borderId="0" xfId="0" applyFont="1" applyAlignment="1">
      <alignment horizontal="left" wrapText="1"/>
    </xf>
    <xf numFmtId="0" fontId="3" fillId="0" borderId="0" xfId="0" applyFont="1" applyAlignment="1">
      <alignment horizontal="left"/>
    </xf>
    <xf numFmtId="0" fontId="5" fillId="0" borderId="0" xfId="1" applyAlignment="1">
      <alignment horizontal="left" wrapText="1"/>
    </xf>
    <xf numFmtId="0" fontId="15" fillId="7" borderId="26" xfId="2" applyFont="1" applyFill="1" applyBorder="1" applyAlignment="1">
      <alignment horizontal="center" vertical="center" wrapText="1"/>
    </xf>
    <xf numFmtId="0" fontId="15" fillId="7" borderId="24" xfId="2" applyFont="1" applyFill="1" applyBorder="1" applyAlignment="1">
      <alignment horizontal="center" vertical="center" wrapText="1"/>
    </xf>
    <xf numFmtId="0" fontId="15" fillId="7" borderId="27" xfId="2" applyFont="1" applyFill="1" applyBorder="1" applyAlignment="1">
      <alignment horizontal="center" vertical="center" wrapText="1"/>
    </xf>
    <xf numFmtId="0" fontId="15" fillId="7" borderId="25" xfId="2" applyFont="1" applyFill="1" applyBorder="1" applyAlignment="1">
      <alignment horizontal="center" vertical="center" wrapText="1"/>
    </xf>
    <xf numFmtId="0" fontId="15" fillId="7" borderId="26" xfId="2" applyFont="1" applyFill="1" applyBorder="1" applyAlignment="1">
      <alignment horizontal="center" vertical="center"/>
    </xf>
    <xf numFmtId="0" fontId="15" fillId="7" borderId="24" xfId="2" applyFont="1" applyFill="1" applyBorder="1" applyAlignment="1">
      <alignment horizontal="center" vertical="center"/>
    </xf>
    <xf numFmtId="0" fontId="15" fillId="7" borderId="18" xfId="2" applyFont="1" applyFill="1" applyBorder="1" applyAlignment="1">
      <alignment horizontal="center" vertical="center" wrapText="1"/>
    </xf>
    <xf numFmtId="0" fontId="38" fillId="9" borderId="0" xfId="0" applyFont="1" applyFill="1" applyAlignment="1">
      <alignment horizontal="center" vertical="center" wrapText="1"/>
    </xf>
    <xf numFmtId="0" fontId="7" fillId="0" borderId="0" xfId="0" applyFont="1" applyAlignment="1">
      <alignment horizontal="center"/>
    </xf>
    <xf numFmtId="0" fontId="39" fillId="9" borderId="36" xfId="0" applyFont="1" applyFill="1" applyBorder="1" applyAlignment="1">
      <alignment horizontal="center" vertical="center" wrapText="1"/>
    </xf>
    <xf numFmtId="0" fontId="39" fillId="9" borderId="38" xfId="0" applyFont="1" applyFill="1" applyBorder="1" applyAlignment="1">
      <alignment horizontal="center" vertical="center" wrapText="1"/>
    </xf>
    <xf numFmtId="0" fontId="41" fillId="9" borderId="0" xfId="0" applyFont="1" applyFill="1" applyAlignment="1">
      <alignment horizontal="center" vertical="center" wrapText="1"/>
    </xf>
    <xf numFmtId="0" fontId="44" fillId="13" borderId="31" xfId="0" applyFont="1" applyFill="1" applyBorder="1" applyAlignment="1">
      <alignment horizontal="left" vertical="center"/>
    </xf>
    <xf numFmtId="0" fontId="44" fillId="13" borderId="0" xfId="0" applyFont="1" applyFill="1" applyBorder="1" applyAlignment="1">
      <alignment horizontal="left" vertical="center"/>
    </xf>
    <xf numFmtId="0" fontId="39" fillId="9" borderId="37" xfId="0" applyFont="1" applyFill="1" applyBorder="1" applyAlignment="1">
      <alignment horizontal="center" vertical="center" wrapText="1"/>
    </xf>
    <xf numFmtId="0" fontId="43" fillId="0" borderId="0" xfId="0" applyFont="1" applyAlignment="1">
      <alignment horizontal="center"/>
    </xf>
    <xf numFmtId="0" fontId="45" fillId="0" borderId="0" xfId="0" applyFont="1" applyAlignment="1">
      <alignment horizontal="center" vertical="center"/>
    </xf>
    <xf numFmtId="0" fontId="40" fillId="4" borderId="47" xfId="0" applyFont="1" applyFill="1" applyBorder="1" applyAlignment="1">
      <alignment horizontal="center" vertic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cellXfs>
  <cellStyles count="4">
    <cellStyle name="Lien hypertexte" xfId="1" builtinId="8"/>
    <cellStyle name="Normal" xfId="0" builtinId="0"/>
    <cellStyle name="Normal 2" xfId="2" xr:uid="{2A612CF4-4736-45F4-AF79-C22DF372AFA5}"/>
    <cellStyle name="Normal 2 2" xfId="3" xr:uid="{ECDC02A5-32BF-41BA-B3D4-B97D69AFEFB3}"/>
  </cellStyles>
  <dxfs count="54">
    <dxf>
      <fill>
        <patternFill>
          <bgColor theme="9" tint="0.59996337778862885"/>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bgColor theme="9" tint="0.59996337778862885"/>
        </patternFill>
      </fill>
    </dxf>
    <dxf>
      <font>
        <color rgb="FF9C0006"/>
      </font>
      <fill>
        <patternFill>
          <bgColor rgb="FFFFC7CE"/>
        </patternFill>
      </fill>
    </dxf>
    <dxf>
      <font>
        <color rgb="FF9C5700"/>
      </font>
      <fill>
        <patternFill>
          <bgColor rgb="FFFFEB9C"/>
        </patternFill>
      </fill>
    </dxf>
    <dxf>
      <fill>
        <patternFill>
          <bgColor theme="4" tint="0.79998168889431442"/>
        </patternFill>
      </fill>
    </dxf>
    <dxf>
      <fill>
        <patternFill>
          <bgColor theme="4" tint="0.39994506668294322"/>
        </patternFill>
      </fill>
    </dxf>
    <dxf>
      <fill>
        <patternFill>
          <bgColor theme="0" tint="-0.14996795556505021"/>
        </patternFill>
      </fill>
    </dxf>
    <dxf>
      <fill>
        <patternFill>
          <bgColor theme="5" tint="0.59996337778862885"/>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bgColor theme="9" tint="0.59996337778862885"/>
        </patternFill>
      </fill>
    </dxf>
    <dxf>
      <font>
        <color rgb="FF9C0006"/>
      </font>
      <fill>
        <patternFill>
          <bgColor rgb="FFFFC7CE"/>
        </patternFill>
      </fill>
    </dxf>
    <dxf>
      <font>
        <color rgb="FF9C5700"/>
      </font>
      <fill>
        <patternFill>
          <bgColor rgb="FFFFEB9C"/>
        </patternFill>
      </fill>
    </dxf>
    <dxf>
      <font>
        <b/>
        <i val="0"/>
        <color rgb="FFFF0000"/>
      </font>
      <fill>
        <patternFill patternType="none">
          <bgColor auto="1"/>
        </patternFill>
      </fill>
    </dxf>
    <dxf>
      <font>
        <b/>
        <i val="0"/>
        <color rgb="FFFF0000"/>
      </font>
      <fill>
        <patternFill patternType="none">
          <bgColor auto="1"/>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bgColor theme="9" tint="0.59996337778862885"/>
        </patternFill>
      </fill>
    </dxf>
    <dxf>
      <font>
        <color rgb="FF9C0006"/>
      </font>
      <fill>
        <patternFill>
          <bgColor rgb="FFFFC7CE"/>
        </patternFill>
      </fill>
    </dxf>
    <dxf>
      <font>
        <color rgb="FF9C5700"/>
      </font>
      <fill>
        <patternFill>
          <bgColor rgb="FFFFEB9C"/>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
      <font>
        <b/>
        <i val="0"/>
        <color rgb="FFFF0000"/>
      </font>
      <fill>
        <patternFill patternType="none">
          <bgColor auto="1"/>
        </patternFill>
      </fill>
    </dxf>
    <dxf>
      <font>
        <b/>
        <i val="0"/>
        <color rgb="FFFF0000"/>
      </font>
      <fill>
        <patternFill patternType="none">
          <bgColor auto="1"/>
        </patternFill>
      </fill>
    </dxf>
    <dxf>
      <fill>
        <patternFill>
          <bgColor rgb="FFFFC0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00B050"/>
        </patternFill>
      </fill>
    </dxf>
    <dxf>
      <fill>
        <patternFill>
          <bgColor rgb="FFC00000"/>
        </patternFill>
      </fill>
    </dxf>
    <dxf>
      <fill>
        <patternFill>
          <bgColor rgb="FFFF0000"/>
        </patternFill>
      </fill>
    </dxf>
    <dxf>
      <font>
        <color rgb="FF006100"/>
      </font>
      <fill>
        <patternFill>
          <bgColor rgb="FFC6EFCE"/>
        </patternFill>
      </fill>
    </dxf>
  </dxfs>
  <tableStyles count="0" defaultTableStyle="TableStyleMedium2" defaultPivotStyle="PivotStyleLight16"/>
  <colors>
    <mruColors>
      <color rgb="FFFDC9BB"/>
      <color rgb="FFFFD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fr-FR"/>
              <a:t>Réalisation des actions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Indicateurs!$C$8</c:f>
              <c:strCache>
                <c:ptCount val="1"/>
                <c:pt idx="0">
                  <c:v>Nombre d'actions réalisées</c:v>
                </c:pt>
              </c:strCache>
            </c:strRef>
          </c:tx>
          <c:spPr>
            <a:solidFill>
              <a:srgbClr val="00B0F0"/>
            </a:solidFill>
            <a:ln w="9525" cap="flat" cmpd="sng" algn="ctr">
              <a:solidFill>
                <a:schemeClr val="accent6">
                  <a:lumMod val="40000"/>
                  <a:lumOff val="60000"/>
                </a:schemeClr>
              </a:solidFill>
              <a:round/>
            </a:ln>
            <a:effectLst/>
          </c:spPr>
          <c:invertIfNegative val="0"/>
          <c:cat>
            <c:numRef>
              <c:f>Indicateurs!$A$9:$A$13</c:f>
              <c:numCache>
                <c:formatCode>General</c:formatCode>
                <c:ptCount val="5"/>
                <c:pt idx="0">
                  <c:v>2024</c:v>
                </c:pt>
                <c:pt idx="1">
                  <c:v>2025</c:v>
                </c:pt>
                <c:pt idx="2">
                  <c:v>2026</c:v>
                </c:pt>
                <c:pt idx="3">
                  <c:v>2027</c:v>
                </c:pt>
                <c:pt idx="4">
                  <c:v>2028</c:v>
                </c:pt>
              </c:numCache>
            </c:numRef>
          </c:cat>
          <c:val>
            <c:numRef>
              <c:f>Indicateurs!$C$9:$C$13</c:f>
              <c:numCache>
                <c:formatCode>General</c:formatCode>
                <c:ptCount val="5"/>
                <c:pt idx="0">
                  <c:v>2</c:v>
                </c:pt>
                <c:pt idx="1">
                  <c:v>1</c:v>
                </c:pt>
              </c:numCache>
            </c:numRef>
          </c:val>
          <c:extLst>
            <c:ext xmlns:c16="http://schemas.microsoft.com/office/drawing/2014/chart" uri="{C3380CC4-5D6E-409C-BE32-E72D297353CC}">
              <c16:uniqueId val="{00000000-778F-4622-A733-CEA18C39E475}"/>
            </c:ext>
          </c:extLst>
        </c:ser>
        <c:ser>
          <c:idx val="2"/>
          <c:order val="2"/>
          <c:tx>
            <c:strRef>
              <c:f>Indicateurs!$B$8</c:f>
              <c:strCache>
                <c:ptCount val="1"/>
                <c:pt idx="0">
                  <c:v>Nombre d'actions prévues</c:v>
                </c:pt>
              </c:strCache>
            </c:strRef>
          </c:tx>
          <c:spPr>
            <a:solidFill>
              <a:srgbClr val="FFC000"/>
            </a:solidFill>
            <a:ln w="9525" cap="flat" cmpd="sng" algn="ctr">
              <a:solidFill>
                <a:schemeClr val="accent4">
                  <a:lumMod val="20000"/>
                  <a:lumOff val="80000"/>
                </a:schemeClr>
              </a:solidFill>
              <a:round/>
            </a:ln>
            <a:effectLst/>
          </c:spPr>
          <c:invertIfNegative val="0"/>
          <c:val>
            <c:numRef>
              <c:f>Indicateurs!$B$9:$B$13</c:f>
              <c:numCache>
                <c:formatCode>General</c:formatCode>
                <c:ptCount val="5"/>
                <c:pt idx="0">
                  <c:v>8</c:v>
                </c:pt>
                <c:pt idx="1">
                  <c:v>3</c:v>
                </c:pt>
              </c:numCache>
            </c:numRef>
          </c:val>
          <c:extLst>
            <c:ext xmlns:c16="http://schemas.microsoft.com/office/drawing/2014/chart" uri="{C3380CC4-5D6E-409C-BE32-E72D297353CC}">
              <c16:uniqueId val="{00000002-3F74-4174-A5C2-16B0C606E93F}"/>
            </c:ext>
          </c:extLst>
        </c:ser>
        <c:dLbls>
          <c:showLegendKey val="0"/>
          <c:showVal val="0"/>
          <c:showCatName val="0"/>
          <c:showSerName val="0"/>
          <c:showPercent val="0"/>
          <c:showBubbleSize val="0"/>
        </c:dLbls>
        <c:gapWidth val="150"/>
        <c:axId val="1736741536"/>
        <c:axId val="1736742016"/>
      </c:barChart>
      <c:lineChart>
        <c:grouping val="standard"/>
        <c:varyColors val="0"/>
        <c:ser>
          <c:idx val="1"/>
          <c:order val="1"/>
          <c:tx>
            <c:strRef>
              <c:f>Indicateurs!$D$8</c:f>
              <c:strCache>
                <c:ptCount val="1"/>
                <c:pt idx="0">
                  <c:v>% de réalisation des actions</c:v>
                </c:pt>
              </c:strCache>
            </c:strRef>
          </c:tx>
          <c:spPr>
            <a:ln w="15875" cap="rnd">
              <a:solidFill>
                <a:schemeClr val="accent2"/>
              </a:solidFill>
              <a:round/>
            </a:ln>
            <a:effectLst/>
          </c:spPr>
          <c:marker>
            <c:symbol val="none"/>
          </c:marker>
          <c:cat>
            <c:numRef>
              <c:f>Indicateurs!$A$9:$A$13</c:f>
              <c:numCache>
                <c:formatCode>General</c:formatCode>
                <c:ptCount val="5"/>
                <c:pt idx="0">
                  <c:v>2024</c:v>
                </c:pt>
                <c:pt idx="1">
                  <c:v>2025</c:v>
                </c:pt>
                <c:pt idx="2">
                  <c:v>2026</c:v>
                </c:pt>
                <c:pt idx="3">
                  <c:v>2027</c:v>
                </c:pt>
                <c:pt idx="4">
                  <c:v>2028</c:v>
                </c:pt>
              </c:numCache>
            </c:numRef>
          </c:cat>
          <c:val>
            <c:numRef>
              <c:f>Indicateurs!$D$9:$D$13</c:f>
              <c:numCache>
                <c:formatCode>0%</c:formatCode>
                <c:ptCount val="5"/>
                <c:pt idx="0">
                  <c:v>0.25</c:v>
                </c:pt>
                <c:pt idx="1">
                  <c:v>0.33</c:v>
                </c:pt>
              </c:numCache>
            </c:numRef>
          </c:val>
          <c:smooth val="0"/>
          <c:extLst>
            <c:ext xmlns:c16="http://schemas.microsoft.com/office/drawing/2014/chart" uri="{C3380CC4-5D6E-409C-BE32-E72D297353CC}">
              <c16:uniqueId val="{00000001-778F-4622-A733-CEA18C39E475}"/>
            </c:ext>
          </c:extLst>
        </c:ser>
        <c:dLbls>
          <c:showLegendKey val="0"/>
          <c:showVal val="0"/>
          <c:showCatName val="0"/>
          <c:showSerName val="0"/>
          <c:showPercent val="0"/>
          <c:showBubbleSize val="0"/>
        </c:dLbls>
        <c:marker val="1"/>
        <c:smooth val="0"/>
        <c:axId val="16498592"/>
        <c:axId val="16498112"/>
      </c:lineChart>
      <c:catAx>
        <c:axId val="1736741536"/>
        <c:scaling>
          <c:orientation val="minMax"/>
        </c:scaling>
        <c:delete val="0"/>
        <c:axPos val="b"/>
        <c:title>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2016"/>
        <c:crosses val="autoZero"/>
        <c:auto val="1"/>
        <c:lblAlgn val="ctr"/>
        <c:lblOffset val="100"/>
        <c:noMultiLvlLbl val="0"/>
      </c:catAx>
      <c:valAx>
        <c:axId val="1736742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1536"/>
        <c:crosses val="autoZero"/>
        <c:crossBetween val="between"/>
      </c:valAx>
      <c:valAx>
        <c:axId val="16498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6498592"/>
        <c:crosses val="max"/>
        <c:crossBetween val="between"/>
      </c:valAx>
      <c:catAx>
        <c:axId val="16498592"/>
        <c:scaling>
          <c:orientation val="minMax"/>
        </c:scaling>
        <c:delete val="1"/>
        <c:axPos val="b"/>
        <c:numFmt formatCode="General" sourceLinked="1"/>
        <c:majorTickMark val="out"/>
        <c:minorTickMark val="none"/>
        <c:tickLblPos val="nextTo"/>
        <c:crossAx val="164981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liées à la prévention des risques professionnels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Indicateurs!$B$42</c:f>
              <c:strCache>
                <c:ptCount val="1"/>
                <c:pt idx="0">
                  <c:v>Cout prévu</c:v>
                </c:pt>
              </c:strCache>
            </c:strRef>
          </c:tx>
          <c:spPr>
            <a:solidFill>
              <a:srgbClr val="FFC000"/>
            </a:solidFill>
            <a:ln>
              <a:solidFill>
                <a:schemeClr val="accent4">
                  <a:lumMod val="20000"/>
                  <a:lumOff val="80000"/>
                </a:schemeClr>
              </a:solidFill>
            </a:ln>
            <a:effectLst/>
          </c:spPr>
          <c:invertIfNegative val="0"/>
          <c:cat>
            <c:numRef>
              <c:f>Indicateurs!$A$43:$A$47</c:f>
              <c:numCache>
                <c:formatCode>General</c:formatCode>
                <c:ptCount val="5"/>
                <c:pt idx="0">
                  <c:v>2024</c:v>
                </c:pt>
                <c:pt idx="1">
                  <c:v>2025</c:v>
                </c:pt>
                <c:pt idx="2">
                  <c:v>2026</c:v>
                </c:pt>
                <c:pt idx="3">
                  <c:v>2027</c:v>
                </c:pt>
                <c:pt idx="4">
                  <c:v>2028</c:v>
                </c:pt>
              </c:numCache>
            </c:numRef>
          </c:cat>
          <c:val>
            <c:numRef>
              <c:f>Indicateurs!$B$43:$B$47</c:f>
              <c:numCache>
                <c:formatCode>#\ ##0\ _€</c:formatCode>
                <c:ptCount val="5"/>
                <c:pt idx="0">
                  <c:v>2255</c:v>
                </c:pt>
                <c:pt idx="1">
                  <c:v>640</c:v>
                </c:pt>
              </c:numCache>
            </c:numRef>
          </c:val>
          <c:extLst>
            <c:ext xmlns:c16="http://schemas.microsoft.com/office/drawing/2014/chart" uri="{C3380CC4-5D6E-409C-BE32-E72D297353CC}">
              <c16:uniqueId val="{00000000-F50B-4028-A1F8-85F67D1F7769}"/>
            </c:ext>
          </c:extLst>
        </c:ser>
        <c:ser>
          <c:idx val="1"/>
          <c:order val="1"/>
          <c:tx>
            <c:strRef>
              <c:f>Indicateurs!$C$42</c:f>
              <c:strCache>
                <c:ptCount val="1"/>
                <c:pt idx="0">
                  <c:v>Coût réel</c:v>
                </c:pt>
              </c:strCache>
            </c:strRef>
          </c:tx>
          <c:spPr>
            <a:solidFill>
              <a:srgbClr val="00B050"/>
            </a:solidFill>
            <a:ln>
              <a:solidFill>
                <a:schemeClr val="accent6">
                  <a:lumMod val="40000"/>
                  <a:lumOff val="60000"/>
                </a:schemeClr>
              </a:solidFill>
            </a:ln>
            <a:effectLst/>
          </c:spPr>
          <c:invertIfNegative val="0"/>
          <c:cat>
            <c:numRef>
              <c:f>Indicateurs!$A$43:$A$47</c:f>
              <c:numCache>
                <c:formatCode>General</c:formatCode>
                <c:ptCount val="5"/>
                <c:pt idx="0">
                  <c:v>2024</c:v>
                </c:pt>
                <c:pt idx="1">
                  <c:v>2025</c:v>
                </c:pt>
                <c:pt idx="2">
                  <c:v>2026</c:v>
                </c:pt>
                <c:pt idx="3">
                  <c:v>2027</c:v>
                </c:pt>
                <c:pt idx="4">
                  <c:v>2028</c:v>
                </c:pt>
              </c:numCache>
            </c:numRef>
          </c:cat>
          <c:val>
            <c:numRef>
              <c:f>Indicateurs!$C$43:$C$47</c:f>
              <c:numCache>
                <c:formatCode>#\ ##0\ _€</c:formatCode>
                <c:ptCount val="5"/>
                <c:pt idx="0">
                  <c:v>3000</c:v>
                </c:pt>
              </c:numCache>
            </c:numRef>
          </c:val>
          <c:extLst>
            <c:ext xmlns:c16="http://schemas.microsoft.com/office/drawing/2014/chart" uri="{C3380CC4-5D6E-409C-BE32-E72D297353CC}">
              <c16:uniqueId val="{00000001-F50B-4028-A1F8-85F67D1F7769}"/>
            </c:ext>
          </c:extLst>
        </c:ser>
        <c:dLbls>
          <c:showLegendKey val="0"/>
          <c:showVal val="0"/>
          <c:showCatName val="0"/>
          <c:showSerName val="0"/>
          <c:showPercent val="0"/>
          <c:showBubbleSize val="0"/>
        </c:dLbls>
        <c:gapWidth val="219"/>
        <c:overlap val="-27"/>
        <c:axId val="163525008"/>
        <c:axId val="163526448"/>
      </c:barChart>
      <c:catAx>
        <c:axId val="1635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6448"/>
        <c:crosses val="autoZero"/>
        <c:auto val="1"/>
        <c:lblAlgn val="ctr"/>
        <c:lblOffset val="100"/>
        <c:noMultiLvlLbl val="0"/>
      </c:catAx>
      <c:valAx>
        <c:axId val="16352644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314325</xdr:colOff>
      <xdr:row>3</xdr:row>
      <xdr:rowOff>17581</xdr:rowOff>
    </xdr:to>
    <xdr:pic>
      <xdr:nvPicPr>
        <xdr:cNvPr id="2" name="Image 1">
          <a:extLst>
            <a:ext uri="{FF2B5EF4-FFF2-40B4-BE49-F238E27FC236}">
              <a16:creationId xmlns:a16="http://schemas.microsoft.com/office/drawing/2014/main" id="{C7C76BC9-7317-40DD-BFF9-20134C9521D4}"/>
            </a:ext>
          </a:extLst>
        </xdr:cNvPr>
        <xdr:cNvPicPr>
          <a:picLocks noChangeAspect="1"/>
        </xdr:cNvPicPr>
      </xdr:nvPicPr>
      <xdr:blipFill>
        <a:blip xmlns:r="http://schemas.openxmlformats.org/officeDocument/2006/relationships" r:embed="rId1"/>
        <a:stretch>
          <a:fillRect/>
        </a:stretch>
      </xdr:blipFill>
      <xdr:spPr>
        <a:xfrm>
          <a:off x="0" y="1"/>
          <a:ext cx="752475" cy="589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612913</xdr:colOff>
      <xdr:row>2</xdr:row>
      <xdr:rowOff>74542</xdr:rowOff>
    </xdr:from>
    <xdr:to>
      <xdr:col>4</xdr:col>
      <xdr:colOff>140805</xdr:colOff>
      <xdr:row>9</xdr:row>
      <xdr:rowOff>82826</xdr:rowOff>
    </xdr:to>
    <xdr:sp macro="" textlink="">
      <xdr:nvSpPr>
        <xdr:cNvPr id="2" name="Flèche : droite 1">
          <a:extLst>
            <a:ext uri="{FF2B5EF4-FFF2-40B4-BE49-F238E27FC236}">
              <a16:creationId xmlns:a16="http://schemas.microsoft.com/office/drawing/2014/main" id="{94FF8EC2-7C65-4944-93C9-249D1704ED5F}"/>
            </a:ext>
          </a:extLst>
        </xdr:cNvPr>
        <xdr:cNvSpPr/>
      </xdr:nvSpPr>
      <xdr:spPr>
        <a:xfrm>
          <a:off x="612913" y="654325"/>
          <a:ext cx="2799522" cy="13252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900"/>
            <a:t>DOCUMENT UNIQUE</a:t>
          </a:r>
        </a:p>
      </xdr:txBody>
    </xdr:sp>
    <xdr:clientData/>
  </xdr:twoCellAnchor>
  <xdr:twoCellAnchor>
    <xdr:from>
      <xdr:col>0</xdr:col>
      <xdr:colOff>621195</xdr:colOff>
      <xdr:row>12</xdr:row>
      <xdr:rowOff>99391</xdr:rowOff>
    </xdr:from>
    <xdr:to>
      <xdr:col>4</xdr:col>
      <xdr:colOff>149087</xdr:colOff>
      <xdr:row>19</xdr:row>
      <xdr:rowOff>140805</xdr:rowOff>
    </xdr:to>
    <xdr:sp macro="" textlink="">
      <xdr:nvSpPr>
        <xdr:cNvPr id="3" name="Flèche : droite 2">
          <a:extLst>
            <a:ext uri="{FF2B5EF4-FFF2-40B4-BE49-F238E27FC236}">
              <a16:creationId xmlns:a16="http://schemas.microsoft.com/office/drawing/2014/main" id="{36269FB7-7BF5-46DE-B63D-1B290EC3603C}"/>
            </a:ext>
          </a:extLst>
        </xdr:cNvPr>
        <xdr:cNvSpPr/>
      </xdr:nvSpPr>
      <xdr:spPr>
        <a:xfrm>
          <a:off x="621195" y="2542761"/>
          <a:ext cx="2799522" cy="13252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900"/>
            <a:t>Rapport Social Unique</a:t>
          </a:r>
        </a:p>
      </xdr:txBody>
    </xdr:sp>
    <xdr:clientData/>
  </xdr:twoCellAnchor>
  <xdr:twoCellAnchor>
    <xdr:from>
      <xdr:col>0</xdr:col>
      <xdr:colOff>612913</xdr:colOff>
      <xdr:row>23</xdr:row>
      <xdr:rowOff>66262</xdr:rowOff>
    </xdr:from>
    <xdr:to>
      <xdr:col>4</xdr:col>
      <xdr:colOff>140805</xdr:colOff>
      <xdr:row>30</xdr:row>
      <xdr:rowOff>115958</xdr:rowOff>
    </xdr:to>
    <xdr:sp macro="" textlink="">
      <xdr:nvSpPr>
        <xdr:cNvPr id="4" name="Flèche : droite 3">
          <a:extLst>
            <a:ext uri="{FF2B5EF4-FFF2-40B4-BE49-F238E27FC236}">
              <a16:creationId xmlns:a16="http://schemas.microsoft.com/office/drawing/2014/main" id="{AC50A89E-AB22-433B-8F58-BEDDE0F1B7AB}"/>
            </a:ext>
          </a:extLst>
        </xdr:cNvPr>
        <xdr:cNvSpPr/>
      </xdr:nvSpPr>
      <xdr:spPr>
        <a:xfrm>
          <a:off x="612913" y="4530588"/>
          <a:ext cx="2799522" cy="13252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900"/>
            <a:t>RETEX </a:t>
          </a:r>
          <a:r>
            <a:rPr lang="fr-FR" sz="1600"/>
            <a:t>(Retour d'expérience)</a:t>
          </a:r>
        </a:p>
      </xdr:txBody>
    </xdr:sp>
    <xdr:clientData/>
  </xdr:twoCellAnchor>
  <xdr:twoCellAnchor>
    <xdr:from>
      <xdr:col>0</xdr:col>
      <xdr:colOff>596348</xdr:colOff>
      <xdr:row>34</xdr:row>
      <xdr:rowOff>132522</xdr:rowOff>
    </xdr:from>
    <xdr:to>
      <xdr:col>4</xdr:col>
      <xdr:colOff>124240</xdr:colOff>
      <xdr:row>41</xdr:row>
      <xdr:rowOff>99392</xdr:rowOff>
    </xdr:to>
    <xdr:sp macro="" textlink="">
      <xdr:nvSpPr>
        <xdr:cNvPr id="5" name="Flèche : droite 4">
          <a:extLst>
            <a:ext uri="{FF2B5EF4-FFF2-40B4-BE49-F238E27FC236}">
              <a16:creationId xmlns:a16="http://schemas.microsoft.com/office/drawing/2014/main" id="{33FA33F3-D33B-4FF5-BD2A-440A86983881}"/>
            </a:ext>
          </a:extLst>
        </xdr:cNvPr>
        <xdr:cNvSpPr/>
      </xdr:nvSpPr>
      <xdr:spPr>
        <a:xfrm>
          <a:off x="596348" y="6609522"/>
          <a:ext cx="2799522" cy="13252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900"/>
            <a:t>Observation</a:t>
          </a:r>
          <a:r>
            <a:rPr lang="fr-FR" sz="1900" baseline="0"/>
            <a:t> portées sur les registres SST et DGI</a:t>
          </a:r>
          <a:endParaRPr lang="fr-FR" sz="1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499635</xdr:colOff>
      <xdr:row>3</xdr:row>
      <xdr:rowOff>2212061</xdr:rowOff>
    </xdr:from>
    <xdr:to>
      <xdr:col>6</xdr:col>
      <xdr:colOff>3144344</xdr:colOff>
      <xdr:row>4</xdr:row>
      <xdr:rowOff>1796572</xdr:rowOff>
    </xdr:to>
    <xdr:sp macro="" textlink="">
      <xdr:nvSpPr>
        <xdr:cNvPr id="2" name="ZoneTexte 1">
          <a:extLst>
            <a:ext uri="{FF2B5EF4-FFF2-40B4-BE49-F238E27FC236}">
              <a16:creationId xmlns:a16="http://schemas.microsoft.com/office/drawing/2014/main" id="{7A866AD1-8346-47B9-970D-A2BC794AF3D6}"/>
            </a:ext>
          </a:extLst>
        </xdr:cNvPr>
        <xdr:cNvSpPr txBox="1"/>
      </xdr:nvSpPr>
      <xdr:spPr>
        <a:xfrm rot="20697012">
          <a:off x="3614870" y="2682708"/>
          <a:ext cx="5950445" cy="183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600">
              <a:solidFill>
                <a:srgbClr val="FF0000"/>
              </a:solidFill>
            </a:rPr>
            <a:t>SPECIMEN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74542</xdr:colOff>
      <xdr:row>3</xdr:row>
      <xdr:rowOff>173936</xdr:rowOff>
    </xdr:from>
    <xdr:to>
      <xdr:col>6</xdr:col>
      <xdr:colOff>789047</xdr:colOff>
      <xdr:row>44</xdr:row>
      <xdr:rowOff>57979</xdr:rowOff>
    </xdr:to>
    <xdr:pic>
      <xdr:nvPicPr>
        <xdr:cNvPr id="2" name="Image 1">
          <a:extLst>
            <a:ext uri="{FF2B5EF4-FFF2-40B4-BE49-F238E27FC236}">
              <a16:creationId xmlns:a16="http://schemas.microsoft.com/office/drawing/2014/main" id="{273C02B0-06FB-435B-A07C-0BB10481E2FC}"/>
            </a:ext>
          </a:extLst>
        </xdr:cNvPr>
        <xdr:cNvPicPr>
          <a:picLocks noChangeAspect="1"/>
        </xdr:cNvPicPr>
      </xdr:nvPicPr>
      <xdr:blipFill>
        <a:blip xmlns:r="http://schemas.openxmlformats.org/officeDocument/2006/relationships" r:embed="rId1"/>
        <a:stretch>
          <a:fillRect/>
        </a:stretch>
      </xdr:blipFill>
      <xdr:spPr>
        <a:xfrm>
          <a:off x="74542" y="969066"/>
          <a:ext cx="5733766" cy="7354956"/>
        </a:xfrm>
        <a:prstGeom prst="rect">
          <a:avLst/>
        </a:prstGeom>
      </xdr:spPr>
    </xdr:pic>
    <xdr:clientData/>
  </xdr:twoCellAnchor>
  <xdr:twoCellAnchor>
    <xdr:from>
      <xdr:col>1</xdr:col>
      <xdr:colOff>261380</xdr:colOff>
      <xdr:row>10</xdr:row>
      <xdr:rowOff>159677</xdr:rowOff>
    </xdr:from>
    <xdr:to>
      <xdr:col>6</xdr:col>
      <xdr:colOff>163444</xdr:colOff>
      <xdr:row>17</xdr:row>
      <xdr:rowOff>78701</xdr:rowOff>
    </xdr:to>
    <xdr:sp macro="" textlink="">
      <xdr:nvSpPr>
        <xdr:cNvPr id="3" name="ZoneTexte 2">
          <a:extLst>
            <a:ext uri="{FF2B5EF4-FFF2-40B4-BE49-F238E27FC236}">
              <a16:creationId xmlns:a16="http://schemas.microsoft.com/office/drawing/2014/main" id="{0DDEF5CF-0D23-4F7F-A7B3-4749FFACC720}"/>
            </a:ext>
          </a:extLst>
        </xdr:cNvPr>
        <xdr:cNvSpPr txBox="1"/>
      </xdr:nvSpPr>
      <xdr:spPr>
        <a:xfrm rot="20697012">
          <a:off x="1097923" y="2230329"/>
          <a:ext cx="4084782" cy="119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6600">
              <a:solidFill>
                <a:srgbClr val="FF0000"/>
              </a:solidFill>
            </a:rPr>
            <a:t>SPECIMEN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6</xdr:row>
      <xdr:rowOff>0</xdr:rowOff>
    </xdr:from>
    <xdr:to>
      <xdr:col>7</xdr:col>
      <xdr:colOff>506103</xdr:colOff>
      <xdr:row>6</xdr:row>
      <xdr:rowOff>1194546</xdr:rowOff>
    </xdr:to>
    <xdr:sp macro="" textlink="">
      <xdr:nvSpPr>
        <xdr:cNvPr id="2" name="ZoneTexte 1">
          <a:extLst>
            <a:ext uri="{FF2B5EF4-FFF2-40B4-BE49-F238E27FC236}">
              <a16:creationId xmlns:a16="http://schemas.microsoft.com/office/drawing/2014/main" id="{13733A38-0F2E-4008-8633-B9234A76BA34}"/>
            </a:ext>
          </a:extLst>
        </xdr:cNvPr>
        <xdr:cNvSpPr txBox="1"/>
      </xdr:nvSpPr>
      <xdr:spPr>
        <a:xfrm rot="20697012">
          <a:off x="5157107" y="3075214"/>
          <a:ext cx="4084782" cy="119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6600">
              <a:solidFill>
                <a:srgbClr val="FF0000"/>
              </a:solidFill>
            </a:rPr>
            <a:t>SPECIMEN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295274</xdr:colOff>
      <xdr:row>13</xdr:row>
      <xdr:rowOff>185736</xdr:rowOff>
    </xdr:from>
    <xdr:to>
      <xdr:col>4</xdr:col>
      <xdr:colOff>571499</xdr:colOff>
      <xdr:row>30</xdr:row>
      <xdr:rowOff>57149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47</xdr:row>
      <xdr:rowOff>171449</xdr:rowOff>
    </xdr:from>
    <xdr:to>
      <xdr:col>4</xdr:col>
      <xdr:colOff>447674</xdr:colOff>
      <xdr:row>64</xdr:row>
      <xdr:rowOff>142874</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104775</xdr:colOff>
      <xdr:row>11</xdr:row>
      <xdr:rowOff>66675</xdr:rowOff>
    </xdr:from>
    <xdr:to>
      <xdr:col>4</xdr:col>
      <xdr:colOff>55706</xdr:colOff>
      <xdr:row>16</xdr:row>
      <xdr:rowOff>89646</xdr:rowOff>
    </xdr:to>
    <xdr:sp macro="" textlink="">
      <xdr:nvSpPr>
        <xdr:cNvPr id="4" name="ZoneTexte 3">
          <a:extLst>
            <a:ext uri="{FF2B5EF4-FFF2-40B4-BE49-F238E27FC236}">
              <a16:creationId xmlns:a16="http://schemas.microsoft.com/office/drawing/2014/main" id="{8850F973-9C0F-4E43-A000-7BE009A29A6C}"/>
            </a:ext>
          </a:extLst>
        </xdr:cNvPr>
        <xdr:cNvSpPr txBox="1"/>
      </xdr:nvSpPr>
      <xdr:spPr>
        <a:xfrm rot="20697012">
          <a:off x="942975" y="3143250"/>
          <a:ext cx="4084781" cy="119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6600">
              <a:solidFill>
                <a:srgbClr val="FF0000"/>
              </a:solidFill>
            </a:rPr>
            <a:t>SPECIMEN</a:t>
          </a:r>
        </a:p>
      </xdr:txBody>
    </xdr:sp>
    <xdr:clientData/>
  </xdr:twoCellAnchor>
  <xdr:twoCellAnchor>
    <xdr:from>
      <xdr:col>0</xdr:col>
      <xdr:colOff>733424</xdr:colOff>
      <xdr:row>45</xdr:row>
      <xdr:rowOff>266700</xdr:rowOff>
    </xdr:from>
    <xdr:to>
      <xdr:col>3</xdr:col>
      <xdr:colOff>1551130</xdr:colOff>
      <xdr:row>51</xdr:row>
      <xdr:rowOff>108696</xdr:rowOff>
    </xdr:to>
    <xdr:sp macro="" textlink="">
      <xdr:nvSpPr>
        <xdr:cNvPr id="5" name="ZoneTexte 4">
          <a:extLst>
            <a:ext uri="{FF2B5EF4-FFF2-40B4-BE49-F238E27FC236}">
              <a16:creationId xmlns:a16="http://schemas.microsoft.com/office/drawing/2014/main" id="{871DB87A-4ED3-4025-99DC-572D5554A34E}"/>
            </a:ext>
          </a:extLst>
        </xdr:cNvPr>
        <xdr:cNvSpPr txBox="1"/>
      </xdr:nvSpPr>
      <xdr:spPr>
        <a:xfrm rot="20697012">
          <a:off x="733424" y="10858500"/>
          <a:ext cx="4084781" cy="119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6600">
              <a:solidFill>
                <a:srgbClr val="FF0000"/>
              </a:solidFill>
            </a:rPr>
            <a:t>SPECIMEN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azorla\Downloads\Annexe-O-26a_Modele-de-Document-Uniqu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és de Travail"/>
      <sheetName val="Critères"/>
      <sheetName val="Cotation"/>
      <sheetName val="Evaluation des risques"/>
      <sheetName val="Listes"/>
    </sheetNames>
    <sheetDataSet>
      <sheetData sheetId="0"/>
      <sheetData sheetId="1"/>
      <sheetData sheetId="2"/>
      <sheetData sheetId="3"/>
      <sheetData sheetId="4">
        <row r="3">
          <cell r="B3" t="str">
            <v>Liés aux chutes de plain-pied</v>
          </cell>
          <cell r="D3" t="str">
            <v>Exceptionnel</v>
          </cell>
          <cell r="E3">
            <v>1</v>
          </cell>
          <cell r="G3" t="str">
            <v>Inconfort</v>
          </cell>
          <cell r="H3">
            <v>1</v>
          </cell>
          <cell r="J3" t="str">
            <v>Aucun</v>
          </cell>
          <cell r="K3">
            <v>1</v>
          </cell>
        </row>
        <row r="4">
          <cell r="B4" t="str">
            <v>Liés aux chutes de hauteur</v>
          </cell>
          <cell r="D4" t="str">
            <v>Rare</v>
          </cell>
          <cell r="E4">
            <v>2</v>
          </cell>
          <cell r="G4" t="str">
            <v>Dommages mineurs</v>
          </cell>
          <cell r="H4">
            <v>2</v>
          </cell>
          <cell r="J4" t="str">
            <v>Faible</v>
          </cell>
          <cell r="K4">
            <v>2</v>
          </cell>
        </row>
        <row r="5">
          <cell r="B5" t="str">
            <v>Liés aux effondrements et chutes d’objets</v>
          </cell>
          <cell r="D5" t="str">
            <v>Régulier</v>
          </cell>
          <cell r="E5">
            <v>5</v>
          </cell>
          <cell r="G5" t="str">
            <v>Dommages graves</v>
          </cell>
          <cell r="H5">
            <v>5</v>
          </cell>
          <cell r="J5" t="str">
            <v>Bon</v>
          </cell>
          <cell r="K5">
            <v>10</v>
          </cell>
        </row>
        <row r="6">
          <cell r="B6" t="str">
            <v>Liés aux circulations</v>
          </cell>
          <cell r="D6" t="str">
            <v>Fréquent</v>
          </cell>
          <cell r="E6">
            <v>8</v>
          </cell>
          <cell r="G6" t="str">
            <v>Dommages irréversibles</v>
          </cell>
          <cell r="H6">
            <v>20</v>
          </cell>
          <cell r="J6" t="str">
            <v>Très bon</v>
          </cell>
          <cell r="K6">
            <v>40</v>
          </cell>
        </row>
        <row r="7">
          <cell r="B7" t="str">
            <v>Liés aux interventions sur ou à proximité de la voierie</v>
          </cell>
          <cell r="D7" t="str">
            <v>Permanent</v>
          </cell>
          <cell r="E7">
            <v>12</v>
          </cell>
          <cell r="G7" t="str">
            <v>Décès</v>
          </cell>
          <cell r="H7">
            <v>50</v>
          </cell>
          <cell r="J7" t="str">
            <v>Non concerné</v>
          </cell>
          <cell r="K7" t="str">
            <v>NC</v>
          </cell>
        </row>
        <row r="8">
          <cell r="B8" t="str">
            <v>Liés aux déplacements en véhicule (routier)</v>
          </cell>
          <cell r="D8" t="str">
            <v>Non concerné</v>
          </cell>
          <cell r="E8" t="str">
            <v>NC</v>
          </cell>
          <cell r="G8" t="str">
            <v>Non concerné</v>
          </cell>
          <cell r="H8" t="str">
            <v>NC</v>
          </cell>
        </row>
        <row r="9">
          <cell r="B9" t="str">
            <v>Liés à l'activité physique / manutention manuelle</v>
          </cell>
        </row>
        <row r="10">
          <cell r="B10" t="str">
            <v>Liés au travail sur écran / position statique</v>
          </cell>
        </row>
        <row r="11">
          <cell r="B11" t="str">
            <v>Liés à la manutention mécanique</v>
          </cell>
        </row>
        <row r="12">
          <cell r="B12" t="str">
            <v>Liés aux équipements de travail (hors engins)</v>
          </cell>
        </row>
        <row r="13">
          <cell r="B13" t="str">
            <v>Liés à la conduite d'engins</v>
          </cell>
        </row>
        <row r="14">
          <cell r="B14" t="str">
            <v>Liés aux substances chimiques</v>
          </cell>
        </row>
        <row r="15">
          <cell r="B15" t="str">
            <v>Liés aux agents biologiques</v>
          </cell>
        </row>
        <row r="16">
          <cell r="B16" t="str">
            <v>Liés à l'incendie / explosion</v>
          </cell>
        </row>
        <row r="17">
          <cell r="B17" t="str">
            <v>Liés aux ambiances thermiques</v>
          </cell>
        </row>
        <row r="18">
          <cell r="B18" t="str">
            <v>Liés à l’électricité</v>
          </cell>
        </row>
        <row r="19">
          <cell r="B19" t="str">
            <v>Liés aux bruits</v>
          </cell>
        </row>
        <row r="20">
          <cell r="B20" t="str">
            <v>Liés à l’éclairage</v>
          </cell>
        </row>
        <row r="21">
          <cell r="B21" t="str">
            <v>Liés aux rayonnements</v>
          </cell>
        </row>
        <row r="22">
          <cell r="B22" t="str">
            <v>Liés à la co-activité</v>
          </cell>
        </row>
        <row r="23">
          <cell r="B23" t="str">
            <v>Liés au travail isolé</v>
          </cell>
        </row>
        <row r="24">
          <cell r="B24" t="str">
            <v>Psychosociaux</v>
          </cell>
        </row>
        <row r="25">
          <cell r="B25" t="str">
            <v>Agression</v>
          </cell>
        </row>
        <row r="26">
          <cell r="B26" t="str">
            <v>Secourisme</v>
          </cell>
        </row>
        <row r="27">
          <cell r="B27" t="str">
            <v>Hygiène</v>
          </cell>
        </row>
        <row r="28">
          <cell r="B28" t="str">
            <v>Autres</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C20D-399F-4E70-91B3-708B9ECEC06F}">
  <sheetPr codeName="Feuil1"/>
  <dimension ref="A1:O52"/>
  <sheetViews>
    <sheetView showGridLines="0" tabSelected="1" zoomScaleNormal="100" workbookViewId="0">
      <selection activeCell="T38" sqref="T38"/>
    </sheetView>
  </sheetViews>
  <sheetFormatPr baseColWidth="10" defaultRowHeight="14.25"/>
  <cols>
    <col min="1" max="21" width="5.75" customWidth="1"/>
  </cols>
  <sheetData>
    <row r="1" spans="1:15" ht="15" customHeight="1">
      <c r="A1" s="110" t="s">
        <v>0</v>
      </c>
      <c r="B1" s="110"/>
      <c r="C1" s="110"/>
      <c r="D1" s="110"/>
      <c r="E1" s="110"/>
      <c r="F1" s="110"/>
      <c r="G1" s="110"/>
      <c r="H1" s="110"/>
      <c r="I1" s="110"/>
      <c r="J1" s="110"/>
      <c r="K1" s="110"/>
      <c r="L1" s="110"/>
      <c r="M1" s="110"/>
      <c r="N1" s="110"/>
      <c r="O1" s="110"/>
    </row>
    <row r="2" spans="1:15" ht="15" customHeight="1">
      <c r="A2" s="110"/>
      <c r="B2" s="110"/>
      <c r="C2" s="110"/>
      <c r="D2" s="110"/>
      <c r="E2" s="110"/>
      <c r="F2" s="110"/>
      <c r="G2" s="110"/>
      <c r="H2" s="110"/>
      <c r="I2" s="110"/>
      <c r="J2" s="110"/>
      <c r="K2" s="110"/>
      <c r="L2" s="110"/>
      <c r="M2" s="110"/>
      <c r="N2" s="110"/>
      <c r="O2" s="110"/>
    </row>
    <row r="3" spans="1:15" ht="15" customHeight="1">
      <c r="A3" s="110"/>
      <c r="B3" s="110"/>
      <c r="C3" s="110"/>
      <c r="D3" s="110"/>
      <c r="E3" s="110"/>
      <c r="F3" s="110"/>
      <c r="G3" s="110"/>
      <c r="H3" s="110"/>
      <c r="I3" s="110"/>
      <c r="J3" s="110"/>
      <c r="K3" s="110"/>
      <c r="L3" s="110"/>
      <c r="M3" s="110"/>
      <c r="N3" s="110"/>
      <c r="O3" s="110"/>
    </row>
    <row r="4" spans="1:15" ht="15" customHeight="1">
      <c r="A4" s="110"/>
      <c r="B4" s="110"/>
      <c r="C4" s="110"/>
      <c r="D4" s="110"/>
      <c r="E4" s="110"/>
      <c r="F4" s="110"/>
      <c r="G4" s="110"/>
      <c r="H4" s="110"/>
      <c r="I4" s="110"/>
      <c r="J4" s="110"/>
      <c r="K4" s="110"/>
      <c r="L4" s="110"/>
      <c r="M4" s="110"/>
      <c r="N4" s="110"/>
      <c r="O4" s="110"/>
    </row>
    <row r="5" spans="1:15" ht="15" customHeight="1">
      <c r="A5" s="110"/>
      <c r="B5" s="110"/>
      <c r="C5" s="110"/>
      <c r="D5" s="110"/>
      <c r="E5" s="110"/>
      <c r="F5" s="110"/>
      <c r="G5" s="110"/>
      <c r="H5" s="110"/>
      <c r="I5" s="110"/>
      <c r="J5" s="110"/>
      <c r="K5" s="110"/>
      <c r="L5" s="110"/>
      <c r="M5" s="110"/>
      <c r="N5" s="110"/>
      <c r="O5" s="110"/>
    </row>
    <row r="6" spans="1:15" ht="15" customHeight="1">
      <c r="A6" s="110"/>
      <c r="B6" s="110"/>
      <c r="C6" s="110"/>
      <c r="D6" s="110"/>
      <c r="E6" s="110"/>
      <c r="F6" s="110"/>
      <c r="G6" s="110"/>
      <c r="H6" s="110"/>
      <c r="I6" s="110"/>
      <c r="J6" s="110"/>
      <c r="K6" s="110"/>
      <c r="L6" s="110"/>
      <c r="M6" s="110"/>
      <c r="N6" s="110"/>
      <c r="O6" s="110"/>
    </row>
    <row r="7" spans="1:15" ht="15" customHeight="1">
      <c r="A7" s="110"/>
      <c r="B7" s="110"/>
      <c r="C7" s="110"/>
      <c r="D7" s="110"/>
      <c r="E7" s="110"/>
      <c r="F7" s="110"/>
      <c r="G7" s="110"/>
      <c r="H7" s="110"/>
      <c r="I7" s="110"/>
      <c r="J7" s="110"/>
      <c r="K7" s="110"/>
      <c r="L7" s="110"/>
      <c r="M7" s="110"/>
      <c r="N7" s="110"/>
      <c r="O7" s="110"/>
    </row>
    <row r="8" spans="1:15" ht="15" customHeight="1">
      <c r="A8" s="110"/>
      <c r="B8" s="110"/>
      <c r="C8" s="110"/>
      <c r="D8" s="110"/>
      <c r="E8" s="110"/>
      <c r="F8" s="110"/>
      <c r="G8" s="110"/>
      <c r="H8" s="110"/>
      <c r="I8" s="110"/>
      <c r="J8" s="110"/>
      <c r="K8" s="110"/>
      <c r="L8" s="110"/>
      <c r="M8" s="110"/>
      <c r="N8" s="110"/>
      <c r="O8" s="110"/>
    </row>
    <row r="9" spans="1:15">
      <c r="A9" s="112"/>
      <c r="B9" s="73"/>
      <c r="C9" s="73"/>
      <c r="D9" s="73"/>
      <c r="E9" s="73"/>
      <c r="F9" s="73"/>
      <c r="G9" s="73"/>
      <c r="H9" s="73"/>
      <c r="I9" s="73"/>
      <c r="J9" s="73"/>
      <c r="K9" s="73"/>
      <c r="L9" s="73"/>
      <c r="M9" s="73"/>
      <c r="N9" s="73"/>
      <c r="O9" s="112"/>
    </row>
    <row r="10" spans="1:15" ht="15" customHeight="1">
      <c r="A10" s="112"/>
      <c r="B10" s="1"/>
      <c r="C10" s="109" t="s">
        <v>175</v>
      </c>
      <c r="D10" s="109"/>
      <c r="E10" s="109"/>
      <c r="F10" s="109"/>
      <c r="G10" s="109"/>
      <c r="H10" s="109"/>
      <c r="I10" s="109"/>
      <c r="J10" s="109"/>
      <c r="K10" s="109"/>
      <c r="L10" s="109"/>
      <c r="M10" s="109"/>
      <c r="N10" s="1"/>
      <c r="O10" s="112"/>
    </row>
    <row r="11" spans="1:15" ht="15">
      <c r="A11" s="112"/>
      <c r="B11" s="1"/>
      <c r="C11" s="109"/>
      <c r="D11" s="109"/>
      <c r="E11" s="109"/>
      <c r="F11" s="109"/>
      <c r="G11" s="109"/>
      <c r="H11" s="109"/>
      <c r="I11" s="109"/>
      <c r="J11" s="109"/>
      <c r="K11" s="109"/>
      <c r="L11" s="109"/>
      <c r="M11" s="109"/>
      <c r="N11" s="1"/>
      <c r="O11" s="112"/>
    </row>
    <row r="12" spans="1:15" ht="15">
      <c r="A12" s="112"/>
      <c r="B12" s="1"/>
      <c r="C12" s="109"/>
      <c r="D12" s="109"/>
      <c r="E12" s="109"/>
      <c r="F12" s="109"/>
      <c r="G12" s="109"/>
      <c r="H12" s="109"/>
      <c r="I12" s="109"/>
      <c r="J12" s="109"/>
      <c r="K12" s="109"/>
      <c r="L12" s="109"/>
      <c r="M12" s="109"/>
      <c r="N12" s="1"/>
      <c r="O12" s="112"/>
    </row>
    <row r="13" spans="1:15">
      <c r="A13" s="112"/>
      <c r="B13" s="73"/>
      <c r="C13" s="73"/>
      <c r="D13" s="73"/>
      <c r="E13" s="73"/>
      <c r="F13" s="73"/>
      <c r="G13" s="73"/>
      <c r="H13" s="73"/>
      <c r="I13" s="73"/>
      <c r="J13" s="73"/>
      <c r="K13" s="73"/>
      <c r="L13" s="73"/>
      <c r="M13" s="73"/>
      <c r="N13" s="73"/>
      <c r="O13" s="112"/>
    </row>
    <row r="14" spans="1:15">
      <c r="A14" s="112"/>
      <c r="B14" s="73"/>
      <c r="C14" s="73"/>
      <c r="D14" s="73"/>
      <c r="E14" s="73"/>
      <c r="F14" s="73"/>
      <c r="G14" s="73"/>
      <c r="H14" s="73"/>
      <c r="I14" s="73"/>
      <c r="J14" s="73"/>
      <c r="K14" s="73"/>
      <c r="L14" s="73"/>
      <c r="M14" s="73"/>
      <c r="N14" s="73"/>
      <c r="O14" s="112"/>
    </row>
    <row r="15" spans="1:15">
      <c r="A15" s="112"/>
      <c r="B15" s="73"/>
      <c r="C15" s="73"/>
      <c r="D15" s="73"/>
      <c r="E15" s="73"/>
      <c r="F15" s="73"/>
      <c r="G15" s="73"/>
      <c r="H15" s="73"/>
      <c r="I15" s="73"/>
      <c r="J15" s="73"/>
      <c r="K15" s="73"/>
      <c r="L15" s="73"/>
      <c r="M15" s="73"/>
      <c r="N15" s="73"/>
      <c r="O15" s="112"/>
    </row>
    <row r="16" spans="1:15">
      <c r="A16" s="112"/>
      <c r="B16" s="73"/>
      <c r="C16" s="73"/>
      <c r="D16" s="73"/>
      <c r="E16" s="73"/>
      <c r="F16" s="73"/>
      <c r="G16" s="73"/>
      <c r="H16" s="73"/>
      <c r="I16" s="73"/>
      <c r="J16" s="73"/>
      <c r="K16" s="73"/>
      <c r="L16" s="73"/>
      <c r="M16" s="73"/>
      <c r="N16" s="73"/>
      <c r="O16" s="112"/>
    </row>
    <row r="17" spans="1:15">
      <c r="A17" s="112"/>
      <c r="B17" s="73"/>
      <c r="C17" s="73"/>
      <c r="D17" s="73"/>
      <c r="E17" s="73"/>
      <c r="F17" s="73"/>
      <c r="G17" s="73"/>
      <c r="H17" s="73"/>
      <c r="I17" s="73"/>
      <c r="J17" s="73"/>
      <c r="K17" s="73"/>
      <c r="L17" s="73"/>
      <c r="M17" s="73"/>
      <c r="N17" s="73"/>
      <c r="O17" s="112"/>
    </row>
    <row r="18" spans="1:15">
      <c r="A18" s="112"/>
      <c r="B18" s="73"/>
      <c r="C18" s="73"/>
      <c r="D18" s="73"/>
      <c r="E18" s="73"/>
      <c r="F18" s="73"/>
      <c r="G18" s="73"/>
      <c r="H18" s="73"/>
      <c r="I18" s="73"/>
      <c r="J18" s="73"/>
      <c r="K18" s="73"/>
      <c r="L18" s="73"/>
      <c r="M18" s="73"/>
      <c r="N18" s="73"/>
      <c r="O18" s="112"/>
    </row>
    <row r="19" spans="1:15">
      <c r="A19" s="112"/>
      <c r="B19" s="111" t="s">
        <v>1</v>
      </c>
      <c r="C19" s="111"/>
      <c r="D19" s="111"/>
      <c r="E19" s="111"/>
      <c r="F19" s="111"/>
      <c r="G19" s="111"/>
      <c r="H19" s="111"/>
      <c r="I19" s="111"/>
      <c r="J19" s="111"/>
      <c r="K19" s="111"/>
      <c r="L19" s="111"/>
      <c r="M19" s="111"/>
      <c r="N19" s="111"/>
      <c r="O19" s="112"/>
    </row>
    <row r="20" spans="1:15">
      <c r="A20" s="112"/>
      <c r="B20" s="111"/>
      <c r="C20" s="111"/>
      <c r="D20" s="111"/>
      <c r="E20" s="111"/>
      <c r="F20" s="111"/>
      <c r="G20" s="111"/>
      <c r="H20" s="111"/>
      <c r="I20" s="111"/>
      <c r="J20" s="111"/>
      <c r="K20" s="111"/>
      <c r="L20" s="111"/>
      <c r="M20" s="111"/>
      <c r="N20" s="111"/>
      <c r="O20" s="112"/>
    </row>
    <row r="21" spans="1:15">
      <c r="A21" s="112"/>
      <c r="B21" s="111"/>
      <c r="C21" s="111"/>
      <c r="D21" s="111"/>
      <c r="E21" s="111"/>
      <c r="F21" s="111"/>
      <c r="G21" s="111"/>
      <c r="H21" s="111"/>
      <c r="I21" s="111"/>
      <c r="J21" s="111"/>
      <c r="K21" s="111"/>
      <c r="L21" s="111"/>
      <c r="M21" s="111"/>
      <c r="N21" s="111"/>
      <c r="O21" s="112"/>
    </row>
    <row r="22" spans="1:15">
      <c r="A22" s="112"/>
      <c r="B22" s="111"/>
      <c r="C22" s="111"/>
      <c r="D22" s="111"/>
      <c r="E22" s="111"/>
      <c r="F22" s="111"/>
      <c r="G22" s="111"/>
      <c r="H22" s="111"/>
      <c r="I22" s="111"/>
      <c r="J22" s="111"/>
      <c r="K22" s="111"/>
      <c r="L22" s="111"/>
      <c r="M22" s="111"/>
      <c r="N22" s="111"/>
      <c r="O22" s="112"/>
    </row>
    <row r="23" spans="1:15">
      <c r="A23" s="112"/>
      <c r="B23" s="111"/>
      <c r="C23" s="111"/>
      <c r="D23" s="111"/>
      <c r="E23" s="111"/>
      <c r="F23" s="111"/>
      <c r="G23" s="111"/>
      <c r="H23" s="111"/>
      <c r="I23" s="111"/>
      <c r="J23" s="111"/>
      <c r="K23" s="111"/>
      <c r="L23" s="111"/>
      <c r="M23" s="111"/>
      <c r="N23" s="111"/>
      <c r="O23" s="112"/>
    </row>
    <row r="24" spans="1:15">
      <c r="A24" s="112"/>
      <c r="B24" s="111"/>
      <c r="C24" s="111"/>
      <c r="D24" s="111"/>
      <c r="E24" s="111"/>
      <c r="F24" s="111"/>
      <c r="G24" s="111"/>
      <c r="H24" s="111"/>
      <c r="I24" s="111"/>
      <c r="J24" s="111"/>
      <c r="K24" s="111"/>
      <c r="L24" s="111"/>
      <c r="M24" s="111"/>
      <c r="N24" s="111"/>
      <c r="O24" s="112"/>
    </row>
    <row r="25" spans="1:15">
      <c r="A25" s="112"/>
      <c r="B25" s="111"/>
      <c r="C25" s="111"/>
      <c r="D25" s="111"/>
      <c r="E25" s="111"/>
      <c r="F25" s="111"/>
      <c r="G25" s="111"/>
      <c r="H25" s="111"/>
      <c r="I25" s="111"/>
      <c r="J25" s="111"/>
      <c r="K25" s="111"/>
      <c r="L25" s="111"/>
      <c r="M25" s="111"/>
      <c r="N25" s="111"/>
      <c r="O25" s="112"/>
    </row>
    <row r="26" spans="1:15">
      <c r="A26" s="112"/>
      <c r="B26" s="111"/>
      <c r="C26" s="111"/>
      <c r="D26" s="111"/>
      <c r="E26" s="111"/>
      <c r="F26" s="111"/>
      <c r="G26" s="111"/>
      <c r="H26" s="111"/>
      <c r="I26" s="111"/>
      <c r="J26" s="111"/>
      <c r="K26" s="111"/>
      <c r="L26" s="111"/>
      <c r="M26" s="111"/>
      <c r="N26" s="111"/>
      <c r="O26" s="112"/>
    </row>
    <row r="27" spans="1:15">
      <c r="A27" s="112"/>
      <c r="B27" s="111"/>
      <c r="C27" s="111"/>
      <c r="D27" s="111"/>
      <c r="E27" s="111"/>
      <c r="F27" s="111"/>
      <c r="G27" s="111"/>
      <c r="H27" s="111"/>
      <c r="I27" s="111"/>
      <c r="J27" s="111"/>
      <c r="K27" s="111"/>
      <c r="L27" s="111"/>
      <c r="M27" s="111"/>
      <c r="N27" s="111"/>
      <c r="O27" s="112"/>
    </row>
    <row r="28" spans="1:15">
      <c r="A28" s="112"/>
      <c r="B28" s="111"/>
      <c r="C28" s="111"/>
      <c r="D28" s="111"/>
      <c r="E28" s="111"/>
      <c r="F28" s="111"/>
      <c r="G28" s="111"/>
      <c r="H28" s="111"/>
      <c r="I28" s="111"/>
      <c r="J28" s="111"/>
      <c r="K28" s="111"/>
      <c r="L28" s="111"/>
      <c r="M28" s="111"/>
      <c r="N28" s="111"/>
      <c r="O28" s="112"/>
    </row>
    <row r="29" spans="1:15">
      <c r="A29" s="112"/>
      <c r="B29" s="111"/>
      <c r="C29" s="111"/>
      <c r="D29" s="111"/>
      <c r="E29" s="111"/>
      <c r="F29" s="111"/>
      <c r="G29" s="111"/>
      <c r="H29" s="111"/>
      <c r="I29" s="111"/>
      <c r="J29" s="111"/>
      <c r="K29" s="111"/>
      <c r="L29" s="111"/>
      <c r="M29" s="111"/>
      <c r="N29" s="111"/>
      <c r="O29" s="112"/>
    </row>
    <row r="30" spans="1:15">
      <c r="A30" s="112"/>
      <c r="B30" s="111"/>
      <c r="C30" s="111"/>
      <c r="D30" s="111"/>
      <c r="E30" s="111"/>
      <c r="F30" s="111"/>
      <c r="G30" s="111"/>
      <c r="H30" s="111"/>
      <c r="I30" s="111"/>
      <c r="J30" s="111"/>
      <c r="K30" s="111"/>
      <c r="L30" s="111"/>
      <c r="M30" s="111"/>
      <c r="N30" s="111"/>
      <c r="O30" s="112"/>
    </row>
    <row r="31" spans="1:15">
      <c r="A31" s="112"/>
      <c r="B31" s="73"/>
      <c r="C31" s="73"/>
      <c r="D31" s="73"/>
      <c r="E31" s="73"/>
      <c r="F31" s="73"/>
      <c r="G31" s="73"/>
      <c r="H31" s="73"/>
      <c r="I31" s="73"/>
      <c r="J31" s="73"/>
      <c r="K31" s="73"/>
      <c r="L31" s="73"/>
      <c r="M31" s="73"/>
      <c r="N31" s="73"/>
      <c r="O31" s="112"/>
    </row>
    <row r="32" spans="1:15">
      <c r="A32" s="112"/>
      <c r="B32" s="179" t="s">
        <v>174</v>
      </c>
      <c r="C32" s="179"/>
      <c r="D32" s="179"/>
      <c r="E32" s="179"/>
      <c r="F32" s="179"/>
      <c r="G32" s="179"/>
      <c r="H32" s="179"/>
      <c r="I32" s="179"/>
      <c r="J32" s="179"/>
      <c r="K32" s="179"/>
      <c r="L32" s="179"/>
      <c r="M32" s="179"/>
      <c r="N32" s="179"/>
      <c r="O32" s="112"/>
    </row>
    <row r="33" spans="1:15">
      <c r="A33" s="112"/>
      <c r="B33" s="179"/>
      <c r="C33" s="179"/>
      <c r="D33" s="179"/>
      <c r="E33" s="179"/>
      <c r="F33" s="179"/>
      <c r="G33" s="179"/>
      <c r="H33" s="179"/>
      <c r="I33" s="179"/>
      <c r="J33" s="179"/>
      <c r="K33" s="179"/>
      <c r="L33" s="179"/>
      <c r="M33" s="179"/>
      <c r="N33" s="179"/>
      <c r="O33" s="112"/>
    </row>
    <row r="34" spans="1:15">
      <c r="A34" s="112"/>
      <c r="B34" s="179"/>
      <c r="C34" s="179"/>
      <c r="D34" s="179"/>
      <c r="E34" s="179"/>
      <c r="F34" s="179"/>
      <c r="G34" s="179"/>
      <c r="H34" s="179"/>
      <c r="I34" s="179"/>
      <c r="J34" s="179"/>
      <c r="K34" s="179"/>
      <c r="L34" s="179"/>
      <c r="M34" s="179"/>
      <c r="N34" s="179"/>
      <c r="O34" s="112"/>
    </row>
    <row r="35" spans="1:15">
      <c r="A35" s="112"/>
      <c r="B35" s="179"/>
      <c r="C35" s="179"/>
      <c r="D35" s="179"/>
      <c r="E35" s="179"/>
      <c r="F35" s="179"/>
      <c r="G35" s="179"/>
      <c r="H35" s="179"/>
      <c r="I35" s="179"/>
      <c r="J35" s="179"/>
      <c r="K35" s="179"/>
      <c r="L35" s="179"/>
      <c r="M35" s="179"/>
      <c r="N35" s="179"/>
      <c r="O35" s="112"/>
    </row>
    <row r="36" spans="1:15">
      <c r="A36" s="112"/>
      <c r="B36" s="179"/>
      <c r="C36" s="179"/>
      <c r="D36" s="179"/>
      <c r="E36" s="179"/>
      <c r="F36" s="179"/>
      <c r="G36" s="179"/>
      <c r="H36" s="179"/>
      <c r="I36" s="179"/>
      <c r="J36" s="179"/>
      <c r="K36" s="179"/>
      <c r="L36" s="179"/>
      <c r="M36" s="179"/>
      <c r="N36" s="179"/>
      <c r="O36" s="112"/>
    </row>
    <row r="37" spans="1:15">
      <c r="A37" s="112"/>
      <c r="B37" s="179"/>
      <c r="C37" s="179"/>
      <c r="D37" s="179"/>
      <c r="E37" s="179"/>
      <c r="F37" s="179"/>
      <c r="G37" s="179"/>
      <c r="H37" s="179"/>
      <c r="I37" s="179"/>
      <c r="J37" s="179"/>
      <c r="K37" s="179"/>
      <c r="L37" s="179"/>
      <c r="M37" s="179"/>
      <c r="N37" s="179"/>
      <c r="O37" s="112"/>
    </row>
    <row r="38" spans="1:15">
      <c r="A38" s="112"/>
      <c r="B38" s="179"/>
      <c r="C38" s="179"/>
      <c r="D38" s="179"/>
      <c r="E38" s="179"/>
      <c r="F38" s="179"/>
      <c r="G38" s="179"/>
      <c r="H38" s="179"/>
      <c r="I38" s="179"/>
      <c r="J38" s="179"/>
      <c r="K38" s="179"/>
      <c r="L38" s="179"/>
      <c r="M38" s="179"/>
      <c r="N38" s="179"/>
      <c r="O38" s="112"/>
    </row>
    <row r="39" spans="1:15">
      <c r="A39" s="112"/>
      <c r="B39" s="179"/>
      <c r="C39" s="179"/>
      <c r="D39" s="179"/>
      <c r="E39" s="179"/>
      <c r="F39" s="179"/>
      <c r="G39" s="179"/>
      <c r="H39" s="179"/>
      <c r="I39" s="179"/>
      <c r="J39" s="179"/>
      <c r="K39" s="179"/>
      <c r="L39" s="179"/>
      <c r="M39" s="179"/>
      <c r="N39" s="179"/>
      <c r="O39" s="112"/>
    </row>
    <row r="40" spans="1:15">
      <c r="A40" s="112"/>
      <c r="B40" s="179"/>
      <c r="C40" s="179"/>
      <c r="D40" s="179"/>
      <c r="E40" s="179"/>
      <c r="F40" s="179"/>
      <c r="G40" s="179"/>
      <c r="H40" s="179"/>
      <c r="I40" s="179"/>
      <c r="J40" s="179"/>
      <c r="K40" s="179"/>
      <c r="L40" s="179"/>
      <c r="M40" s="179"/>
      <c r="N40" s="179"/>
      <c r="O40" s="112"/>
    </row>
    <row r="41" spans="1:15" ht="15" customHeight="1">
      <c r="A41" s="112"/>
      <c r="B41" s="179"/>
      <c r="C41" s="179"/>
      <c r="D41" s="179"/>
      <c r="E41" s="179"/>
      <c r="F41" s="179"/>
      <c r="G41" s="179"/>
      <c r="H41" s="179"/>
      <c r="I41" s="179"/>
      <c r="J41" s="179"/>
      <c r="K41" s="179"/>
      <c r="L41" s="179"/>
      <c r="M41" s="179"/>
      <c r="N41" s="179"/>
      <c r="O41" s="112"/>
    </row>
    <row r="42" spans="1:15" ht="15" customHeight="1">
      <c r="A42" s="112"/>
      <c r="B42" s="179"/>
      <c r="C42" s="179"/>
      <c r="D42" s="179"/>
      <c r="E42" s="179"/>
      <c r="F42" s="179"/>
      <c r="G42" s="179"/>
      <c r="H42" s="179"/>
      <c r="I42" s="179"/>
      <c r="J42" s="179"/>
      <c r="K42" s="179"/>
      <c r="L42" s="179"/>
      <c r="M42" s="179"/>
      <c r="N42" s="179"/>
      <c r="O42" s="112"/>
    </row>
    <row r="43" spans="1:15">
      <c r="A43" s="112"/>
      <c r="B43" s="179"/>
      <c r="C43" s="179"/>
      <c r="D43" s="179"/>
      <c r="E43" s="179"/>
      <c r="F43" s="179"/>
      <c r="G43" s="179"/>
      <c r="H43" s="179"/>
      <c r="I43" s="179"/>
      <c r="J43" s="179"/>
      <c r="K43" s="179"/>
      <c r="L43" s="179"/>
      <c r="M43" s="179"/>
      <c r="N43" s="179"/>
      <c r="O43" s="112"/>
    </row>
    <row r="44" spans="1:15">
      <c r="A44" s="112"/>
      <c r="O44" s="112"/>
    </row>
    <row r="45" spans="1:15">
      <c r="A45" s="112"/>
      <c r="O45" s="112"/>
    </row>
    <row r="46" spans="1:15">
      <c r="A46" s="112"/>
      <c r="O46" s="112"/>
    </row>
    <row r="47" spans="1:15">
      <c r="A47" s="112"/>
      <c r="B47" s="107" t="s">
        <v>2</v>
      </c>
      <c r="C47" s="107"/>
      <c r="D47" s="107"/>
      <c r="E47" s="107"/>
      <c r="F47" s="107"/>
      <c r="G47" s="107"/>
      <c r="H47" s="107"/>
      <c r="I47" s="108">
        <v>2025</v>
      </c>
      <c r="J47" s="108"/>
      <c r="K47" s="108"/>
      <c r="L47" s="108"/>
      <c r="M47" s="108"/>
      <c r="N47" s="108"/>
      <c r="O47" s="112"/>
    </row>
    <row r="48" spans="1:15">
      <c r="A48" s="112"/>
      <c r="B48" s="107"/>
      <c r="C48" s="107"/>
      <c r="D48" s="107"/>
      <c r="E48" s="107"/>
      <c r="F48" s="107"/>
      <c r="G48" s="107"/>
      <c r="H48" s="107"/>
      <c r="I48" s="108"/>
      <c r="J48" s="108"/>
      <c r="K48" s="108"/>
      <c r="L48" s="108"/>
      <c r="M48" s="108"/>
      <c r="N48" s="108"/>
      <c r="O48" s="112"/>
    </row>
    <row r="49" spans="1:15">
      <c r="A49" s="112"/>
      <c r="B49" s="107"/>
      <c r="C49" s="107"/>
      <c r="D49" s="107"/>
      <c r="E49" s="107"/>
      <c r="F49" s="107"/>
      <c r="G49" s="107"/>
      <c r="H49" s="107"/>
      <c r="I49" s="108"/>
      <c r="J49" s="108"/>
      <c r="K49" s="108"/>
      <c r="L49" s="108"/>
      <c r="M49" s="108"/>
      <c r="N49" s="108"/>
      <c r="O49" s="112"/>
    </row>
    <row r="50" spans="1:15">
      <c r="A50" s="112"/>
      <c r="B50" s="107"/>
      <c r="C50" s="107"/>
      <c r="D50" s="107"/>
      <c r="E50" s="107"/>
      <c r="F50" s="107"/>
      <c r="G50" s="107"/>
      <c r="H50" s="107"/>
      <c r="I50" s="108"/>
      <c r="J50" s="108"/>
      <c r="K50" s="108"/>
      <c r="L50" s="108"/>
      <c r="M50" s="108"/>
      <c r="N50" s="108"/>
      <c r="O50" s="112"/>
    </row>
    <row r="51" spans="1:15" ht="12" customHeight="1">
      <c r="A51" s="112"/>
      <c r="B51" s="71"/>
      <c r="C51" s="71"/>
      <c r="D51" s="71"/>
      <c r="E51" s="71"/>
      <c r="F51" s="71"/>
      <c r="G51" s="71"/>
      <c r="H51" s="71"/>
      <c r="I51" s="72"/>
      <c r="J51" s="72"/>
      <c r="K51" s="72"/>
      <c r="L51" s="72"/>
      <c r="M51" s="72"/>
      <c r="N51" s="72"/>
      <c r="O51" s="112"/>
    </row>
    <row r="52" spans="1:15" ht="25.5" customHeight="1">
      <c r="A52" s="112"/>
      <c r="B52" s="112"/>
      <c r="C52" s="112"/>
      <c r="D52" s="112"/>
      <c r="E52" s="112"/>
      <c r="F52" s="112"/>
      <c r="G52" s="112"/>
      <c r="H52" s="112"/>
      <c r="I52" s="112"/>
      <c r="J52" s="112"/>
      <c r="K52" s="112"/>
      <c r="L52" s="112"/>
      <c r="M52" s="112"/>
      <c r="N52" s="112"/>
      <c r="O52" s="112"/>
    </row>
  </sheetData>
  <mergeCells count="9">
    <mergeCell ref="B47:H50"/>
    <mergeCell ref="I47:N50"/>
    <mergeCell ref="B32:N43"/>
    <mergeCell ref="C10:M12"/>
    <mergeCell ref="A1:O8"/>
    <mergeCell ref="B19:N30"/>
    <mergeCell ref="A9:A51"/>
    <mergeCell ref="O9:O52"/>
    <mergeCell ref="A52:N52"/>
  </mergeCells>
  <pageMargins left="0.51041666666666663" right="0.33333333333333331"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DF3C-12D1-470F-97A1-FBFE73D254B0}">
  <sheetPr codeName="Feuil10"/>
  <dimension ref="A1:F26"/>
  <sheetViews>
    <sheetView zoomScaleNormal="100" workbookViewId="0">
      <selection activeCell="C20" sqref="C20"/>
    </sheetView>
  </sheetViews>
  <sheetFormatPr baseColWidth="10" defaultRowHeight="14.25"/>
  <cols>
    <col min="1" max="3" width="22.75" customWidth="1"/>
    <col min="4" max="4" width="29.375" customWidth="1"/>
    <col min="5" max="5" width="17.375" customWidth="1"/>
    <col min="6" max="6" width="43.375" customWidth="1"/>
  </cols>
  <sheetData>
    <row r="1" spans="1:6" s="2" customFormat="1" ht="15">
      <c r="A1" s="8" t="s">
        <v>11</v>
      </c>
      <c r="B1" s="8" t="s">
        <v>118</v>
      </c>
      <c r="C1" s="8" t="s">
        <v>110</v>
      </c>
      <c r="D1" s="8" t="s">
        <v>16</v>
      </c>
      <c r="E1" s="10" t="s">
        <v>52</v>
      </c>
      <c r="F1" s="10" t="s">
        <v>80</v>
      </c>
    </row>
    <row r="2" spans="1:6">
      <c r="A2" s="17" t="s">
        <v>12</v>
      </c>
      <c r="B2" s="17" t="s">
        <v>119</v>
      </c>
      <c r="C2" s="17" t="s">
        <v>106</v>
      </c>
      <c r="D2" s="17" t="s">
        <v>29</v>
      </c>
      <c r="E2" s="17" t="s">
        <v>24</v>
      </c>
      <c r="F2" t="s">
        <v>81</v>
      </c>
    </row>
    <row r="3" spans="1:6">
      <c r="A3" s="17" t="s">
        <v>8</v>
      </c>
      <c r="B3" s="17" t="s">
        <v>120</v>
      </c>
      <c r="C3" s="17" t="s">
        <v>107</v>
      </c>
      <c r="D3" s="17" t="s">
        <v>30</v>
      </c>
      <c r="E3" s="17" t="s">
        <v>25</v>
      </c>
      <c r="F3" t="s">
        <v>82</v>
      </c>
    </row>
    <row r="4" spans="1:6">
      <c r="A4" s="17" t="s">
        <v>26</v>
      </c>
      <c r="B4" s="17" t="s">
        <v>121</v>
      </c>
      <c r="C4" s="17" t="s">
        <v>108</v>
      </c>
      <c r="D4" s="17" t="s">
        <v>31</v>
      </c>
      <c r="E4" s="17" t="s">
        <v>35</v>
      </c>
      <c r="F4" t="s">
        <v>83</v>
      </c>
    </row>
    <row r="5" spans="1:6">
      <c r="A5" s="17" t="s">
        <v>27</v>
      </c>
      <c r="B5" s="17" t="s">
        <v>122</v>
      </c>
      <c r="C5" s="17" t="s">
        <v>109</v>
      </c>
      <c r="D5" s="17" t="s">
        <v>32</v>
      </c>
      <c r="E5" s="17"/>
      <c r="F5" t="s">
        <v>84</v>
      </c>
    </row>
    <row r="6" spans="1:6">
      <c r="A6" s="17" t="s">
        <v>28</v>
      </c>
      <c r="B6" s="17" t="s">
        <v>123</v>
      </c>
      <c r="C6" s="17"/>
      <c r="D6" s="17"/>
      <c r="E6" s="17"/>
      <c r="F6" t="s">
        <v>85</v>
      </c>
    </row>
    <row r="7" spans="1:6">
      <c r="A7" s="17" t="s">
        <v>13</v>
      </c>
      <c r="B7" s="17" t="s">
        <v>124</v>
      </c>
      <c r="C7" s="17"/>
      <c r="D7" s="17"/>
      <c r="E7" s="17"/>
      <c r="F7" t="s">
        <v>86</v>
      </c>
    </row>
    <row r="8" spans="1:6">
      <c r="A8" s="17" t="s">
        <v>14</v>
      </c>
      <c r="B8" s="17" t="s">
        <v>125</v>
      </c>
      <c r="C8" s="17"/>
      <c r="D8" s="17"/>
      <c r="E8" s="17"/>
      <c r="F8" t="s">
        <v>87</v>
      </c>
    </row>
    <row r="9" spans="1:6">
      <c r="F9" t="s">
        <v>88</v>
      </c>
    </row>
    <row r="10" spans="1:6">
      <c r="F10" t="s">
        <v>89</v>
      </c>
    </row>
    <row r="11" spans="1:6">
      <c r="F11" t="s">
        <v>90</v>
      </c>
    </row>
    <row r="12" spans="1:6">
      <c r="F12" t="s">
        <v>91</v>
      </c>
    </row>
    <row r="13" spans="1:6">
      <c r="F13" t="s">
        <v>92</v>
      </c>
    </row>
    <row r="14" spans="1:6">
      <c r="F14" t="s">
        <v>93</v>
      </c>
    </row>
    <row r="15" spans="1:6">
      <c r="F15" t="s">
        <v>94</v>
      </c>
    </row>
    <row r="16" spans="1:6">
      <c r="F16" t="s">
        <v>95</v>
      </c>
    </row>
    <row r="17" spans="6:6">
      <c r="F17" t="s">
        <v>96</v>
      </c>
    </row>
    <row r="18" spans="6:6">
      <c r="F18" t="s">
        <v>97</v>
      </c>
    </row>
    <row r="19" spans="6:6">
      <c r="F19" t="s">
        <v>98</v>
      </c>
    </row>
    <row r="20" spans="6:6">
      <c r="F20" t="s">
        <v>99</v>
      </c>
    </row>
    <row r="21" spans="6:6">
      <c r="F21" t="s">
        <v>100</v>
      </c>
    </row>
    <row r="22" spans="6:6">
      <c r="F22" t="s">
        <v>101</v>
      </c>
    </row>
    <row r="23" spans="6:6">
      <c r="F23" t="s">
        <v>102</v>
      </c>
    </row>
    <row r="24" spans="6:6">
      <c r="F24" t="s">
        <v>103</v>
      </c>
    </row>
    <row r="25" spans="6:6">
      <c r="F25" t="s">
        <v>104</v>
      </c>
    </row>
    <row r="26" spans="6:6">
      <c r="F26" t="s">
        <v>105</v>
      </c>
    </row>
  </sheetData>
  <pageMargins left="0.7" right="0.7" top="0.75" bottom="0.75" header="0.3" footer="0.3"/>
  <pageSetup paperSize="9" orientation="landscape" r:id="rId1"/>
  <headerFooter>
    <oddFooter>&amp;L&amp;K00-033COMMUNE DE ..........................&amp;C&amp;K00-032PAPRIPACT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B645-6A8B-4CFA-B1FB-49CA1A866BC3}">
  <sheetPr codeName="Feuil2"/>
  <dimension ref="A1:D38"/>
  <sheetViews>
    <sheetView showGridLines="0" zoomScale="115" zoomScaleNormal="115" workbookViewId="0">
      <selection activeCell="A4" sqref="A4:D4"/>
    </sheetView>
  </sheetViews>
  <sheetFormatPr baseColWidth="10" defaultRowHeight="14.25"/>
  <cols>
    <col min="1" max="1" width="17.5" customWidth="1"/>
    <col min="2" max="2" width="20.375" customWidth="1"/>
    <col min="3" max="4" width="20.75" customWidth="1"/>
  </cols>
  <sheetData>
    <row r="1" spans="1:4" ht="39" customHeight="1" thickBot="1">
      <c r="A1" s="113" t="s">
        <v>0</v>
      </c>
      <c r="B1" s="113"/>
      <c r="C1" s="113"/>
      <c r="D1" s="113"/>
    </row>
    <row r="2" spans="1:4" ht="10.5" customHeight="1">
      <c r="A2" s="74"/>
      <c r="B2" s="74"/>
      <c r="C2" s="74"/>
      <c r="D2" s="74"/>
    </row>
    <row r="3" spans="1:4" ht="15" thickBot="1">
      <c r="A3" s="75"/>
      <c r="B3" s="75"/>
      <c r="C3" s="75"/>
      <c r="D3" s="75"/>
    </row>
    <row r="4" spans="1:4" ht="27.95" customHeight="1" thickBot="1">
      <c r="A4" s="114" t="s">
        <v>4</v>
      </c>
      <c r="B4" s="115"/>
      <c r="C4" s="115"/>
      <c r="D4" s="116"/>
    </row>
    <row r="5" spans="1:4" ht="27.95" customHeight="1">
      <c r="A5" s="117" t="s">
        <v>177</v>
      </c>
      <c r="B5" s="118"/>
      <c r="C5" s="119"/>
      <c r="D5" s="120"/>
    </row>
    <row r="6" spans="1:4" ht="39" customHeight="1">
      <c r="A6" s="121" t="s">
        <v>178</v>
      </c>
      <c r="B6" s="122"/>
      <c r="C6" s="123"/>
      <c r="D6" s="124"/>
    </row>
    <row r="7" spans="1:4" ht="27.95" customHeight="1">
      <c r="A7" s="121" t="s">
        <v>179</v>
      </c>
      <c r="B7" s="122"/>
      <c r="C7" s="123"/>
      <c r="D7" s="124"/>
    </row>
    <row r="8" spans="1:4" ht="27.95" customHeight="1">
      <c r="A8" s="121" t="s">
        <v>180</v>
      </c>
      <c r="B8" s="122"/>
      <c r="C8" s="125"/>
      <c r="D8" s="126"/>
    </row>
    <row r="9" spans="1:4" ht="27.95" customHeight="1" thickBot="1">
      <c r="A9" s="127" t="s">
        <v>181</v>
      </c>
      <c r="B9" s="128"/>
      <c r="C9" s="129"/>
      <c r="D9" s="130"/>
    </row>
    <row r="10" spans="1:4" ht="15.75" thickBot="1">
      <c r="A10" s="89"/>
      <c r="B10" s="89"/>
      <c r="C10" s="90"/>
      <c r="D10" s="90"/>
    </row>
    <row r="11" spans="1:4" ht="27.95" customHeight="1" thickBot="1">
      <c r="A11" s="114" t="s">
        <v>53</v>
      </c>
      <c r="B11" s="115"/>
      <c r="C11" s="115"/>
      <c r="D11" s="116"/>
    </row>
    <row r="12" spans="1:4" ht="27.95" customHeight="1">
      <c r="A12" s="117" t="s">
        <v>182</v>
      </c>
      <c r="B12" s="118"/>
      <c r="C12" s="119"/>
      <c r="D12" s="120"/>
    </row>
    <row r="13" spans="1:4" ht="27.95" customHeight="1">
      <c r="A13" s="121" t="s">
        <v>183</v>
      </c>
      <c r="B13" s="122"/>
      <c r="C13" s="123"/>
      <c r="D13" s="124"/>
    </row>
    <row r="14" spans="1:4" ht="27.95" customHeight="1">
      <c r="A14" s="121" t="s">
        <v>184</v>
      </c>
      <c r="B14" s="122"/>
      <c r="C14" s="123"/>
      <c r="D14" s="124"/>
    </row>
    <row r="15" spans="1:4" ht="27.95" customHeight="1">
      <c r="A15" s="121" t="s">
        <v>186</v>
      </c>
      <c r="B15" s="122"/>
      <c r="C15" s="123"/>
      <c r="D15" s="124"/>
    </row>
    <row r="16" spans="1:4" ht="27.95" customHeight="1">
      <c r="A16" s="121" t="s">
        <v>187</v>
      </c>
      <c r="B16" s="122"/>
      <c r="C16" s="123"/>
      <c r="D16" s="124"/>
    </row>
    <row r="17" spans="1:4" ht="27.95" customHeight="1" thickBot="1">
      <c r="A17" s="127" t="s">
        <v>188</v>
      </c>
      <c r="B17" s="128"/>
      <c r="C17" s="129"/>
      <c r="D17" s="130"/>
    </row>
    <row r="18" spans="1:4" ht="15" customHeight="1" thickBot="1">
      <c r="A18" s="142"/>
      <c r="B18" s="142"/>
      <c r="C18" s="142"/>
      <c r="D18" s="142"/>
    </row>
    <row r="19" spans="1:4" ht="27.95" customHeight="1" thickBot="1">
      <c r="A19" s="114" t="s">
        <v>47</v>
      </c>
      <c r="B19" s="115"/>
      <c r="C19" s="115"/>
      <c r="D19" s="116"/>
    </row>
    <row r="20" spans="1:4">
      <c r="A20" s="76" t="s">
        <v>3</v>
      </c>
      <c r="B20" s="77"/>
      <c r="C20" s="78"/>
      <c r="D20" s="79"/>
    </row>
    <row r="21" spans="1:4" ht="15.75" customHeight="1">
      <c r="A21" s="80" t="s">
        <v>185</v>
      </c>
      <c r="B21" s="81"/>
      <c r="C21" s="140"/>
      <c r="D21" s="141"/>
    </row>
    <row r="22" spans="1:4" ht="15.75" customHeight="1">
      <c r="A22" s="80"/>
      <c r="B22" s="81"/>
      <c r="C22" s="82"/>
      <c r="D22" s="83"/>
    </row>
    <row r="23" spans="1:4" ht="15.75">
      <c r="A23" s="80"/>
      <c r="B23" s="84"/>
      <c r="C23" s="82"/>
      <c r="D23" s="83"/>
    </row>
    <row r="24" spans="1:4" ht="15" thickBot="1">
      <c r="A24" s="85"/>
      <c r="B24" s="86"/>
      <c r="C24" s="87"/>
      <c r="D24" s="88"/>
    </row>
    <row r="25" spans="1:4" ht="15.75" customHeight="1" thickBot="1">
      <c r="A25" s="143"/>
      <c r="B25" s="143"/>
      <c r="C25" s="143"/>
      <c r="D25" s="143"/>
    </row>
    <row r="26" spans="1:4" ht="27.95" customHeight="1" thickBot="1">
      <c r="A26" s="114" t="s">
        <v>5</v>
      </c>
      <c r="B26" s="115"/>
      <c r="C26" s="115"/>
      <c r="D26" s="116"/>
    </row>
    <row r="27" spans="1:4" ht="19.7" customHeight="1">
      <c r="A27" s="131" t="s">
        <v>176</v>
      </c>
      <c r="B27" s="132"/>
      <c r="C27" s="132"/>
      <c r="D27" s="133"/>
    </row>
    <row r="28" spans="1:4" ht="19.7" customHeight="1">
      <c r="A28" s="134"/>
      <c r="B28" s="135"/>
      <c r="C28" s="135"/>
      <c r="D28" s="136"/>
    </row>
    <row r="29" spans="1:4" ht="19.7" customHeight="1">
      <c r="A29" s="134"/>
      <c r="B29" s="135"/>
      <c r="C29" s="135"/>
      <c r="D29" s="136"/>
    </row>
    <row r="30" spans="1:4" ht="19.7" customHeight="1">
      <c r="A30" s="134"/>
      <c r="B30" s="135"/>
      <c r="C30" s="135"/>
      <c r="D30" s="136"/>
    </row>
    <row r="31" spans="1:4" ht="19.7" customHeight="1">
      <c r="A31" s="134"/>
      <c r="B31" s="135"/>
      <c r="C31" s="135"/>
      <c r="D31" s="136"/>
    </row>
    <row r="32" spans="1:4" ht="19.7" customHeight="1">
      <c r="A32" s="134"/>
      <c r="B32" s="135"/>
      <c r="C32" s="135"/>
      <c r="D32" s="136"/>
    </row>
    <row r="33" spans="1:4" ht="19.7" customHeight="1" thickBot="1">
      <c r="A33" s="137"/>
      <c r="B33" s="138"/>
      <c r="C33" s="138"/>
      <c r="D33" s="139"/>
    </row>
    <row r="34" spans="1:4">
      <c r="A34" s="73"/>
      <c r="B34" s="73"/>
      <c r="C34" s="73"/>
      <c r="D34" s="73"/>
    </row>
    <row r="35" spans="1:4">
      <c r="A35" s="73"/>
      <c r="B35" s="73"/>
      <c r="C35" s="73"/>
      <c r="D35" s="73"/>
    </row>
    <row r="36" spans="1:4">
      <c r="A36" s="73"/>
      <c r="B36" s="73"/>
      <c r="C36" s="73"/>
      <c r="D36" s="73"/>
    </row>
    <row r="37" spans="1:4">
      <c r="A37" s="73"/>
      <c r="B37" s="73"/>
      <c r="C37" s="73"/>
      <c r="D37" s="73"/>
    </row>
    <row r="38" spans="1:4">
      <c r="A38" s="73"/>
      <c r="B38" s="73"/>
      <c r="C38" s="73"/>
      <c r="D38" s="73"/>
    </row>
  </sheetData>
  <mergeCells count="31">
    <mergeCell ref="A27:D33"/>
    <mergeCell ref="A26:D26"/>
    <mergeCell ref="A17:B17"/>
    <mergeCell ref="C17:D17"/>
    <mergeCell ref="A19:D19"/>
    <mergeCell ref="C21:D21"/>
    <mergeCell ref="A18:D18"/>
    <mergeCell ref="A25:D25"/>
    <mergeCell ref="A15:B15"/>
    <mergeCell ref="C16:D16"/>
    <mergeCell ref="C15:D15"/>
    <mergeCell ref="A16:B16"/>
    <mergeCell ref="A14:B14"/>
    <mergeCell ref="C14:D14"/>
    <mergeCell ref="A7:B7"/>
    <mergeCell ref="C7:D7"/>
    <mergeCell ref="A8:B8"/>
    <mergeCell ref="C8:D8"/>
    <mergeCell ref="A9:B9"/>
    <mergeCell ref="C9:D9"/>
    <mergeCell ref="A11:D11"/>
    <mergeCell ref="A12:B12"/>
    <mergeCell ref="C12:D12"/>
    <mergeCell ref="A13:B13"/>
    <mergeCell ref="C13:D13"/>
    <mergeCell ref="A1:D1"/>
    <mergeCell ref="A4:D4"/>
    <mergeCell ref="A5:B5"/>
    <mergeCell ref="C5:D5"/>
    <mergeCell ref="A6:B6"/>
    <mergeCell ref="C6:D6"/>
  </mergeCells>
  <pageMargins left="0.70866141732283472" right="0.70866141732283472" top="0.74803149606299213" bottom="0.74803149606299213" header="0.31496062992125984" footer="0.31496062992125984"/>
  <pageSetup paperSize="9" orientation="portrait" r:id="rId1"/>
  <headerFooter>
    <oddFooter xml:space="preserve">&amp;L&amp;K000000Collectivité : &amp;C&amp;K000000PAPRIPACT année :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B08-97C6-44EA-99A9-1E3C633DFC48}">
  <sheetPr codeName="Feuil3"/>
  <dimension ref="A1:G31"/>
  <sheetViews>
    <sheetView showGridLines="0" showWhiteSpace="0" zoomScaleNormal="100" zoomScaleSheetLayoutView="100" workbookViewId="0">
      <selection activeCell="A4" sqref="A4:G4"/>
    </sheetView>
  </sheetViews>
  <sheetFormatPr baseColWidth="10" defaultRowHeight="14.25"/>
  <cols>
    <col min="7" max="7" width="12.125" customWidth="1"/>
  </cols>
  <sheetData>
    <row r="1" spans="1:7" ht="32.25" customHeight="1">
      <c r="A1" s="113" t="s">
        <v>189</v>
      </c>
      <c r="B1" s="113"/>
      <c r="C1" s="113"/>
      <c r="D1" s="113"/>
      <c r="E1" s="113"/>
      <c r="F1" s="113"/>
      <c r="G1" s="113"/>
    </row>
    <row r="2" spans="1:7">
      <c r="A2" s="150"/>
      <c r="B2" s="150"/>
      <c r="C2" s="150"/>
      <c r="D2" s="150"/>
      <c r="E2" s="150"/>
      <c r="F2" s="150"/>
      <c r="G2" s="150"/>
    </row>
    <row r="3" spans="1:7" ht="15" thickBot="1">
      <c r="A3" s="151"/>
      <c r="B3" s="151"/>
      <c r="C3" s="151"/>
      <c r="D3" s="151"/>
      <c r="E3" s="151"/>
      <c r="F3" s="151"/>
      <c r="G3" s="151"/>
    </row>
    <row r="4" spans="1:7" s="41" customFormat="1" ht="22.5" customHeight="1" thickBot="1">
      <c r="A4" s="147" t="s">
        <v>190</v>
      </c>
      <c r="B4" s="148"/>
      <c r="C4" s="148"/>
      <c r="D4" s="148"/>
      <c r="E4" s="148"/>
      <c r="F4" s="148"/>
      <c r="G4" s="149"/>
    </row>
    <row r="5" spans="1:7" ht="9.75" customHeight="1">
      <c r="A5" s="91"/>
      <c r="B5" s="92"/>
      <c r="C5" s="92"/>
      <c r="D5" s="92"/>
      <c r="E5" s="92"/>
      <c r="F5" s="92"/>
      <c r="G5" s="93"/>
    </row>
    <row r="6" spans="1:7" ht="274.5" customHeight="1" thickBot="1">
      <c r="A6" s="144" t="s">
        <v>6</v>
      </c>
      <c r="B6" s="145"/>
      <c r="C6" s="145"/>
      <c r="D6" s="145"/>
      <c r="E6" s="145"/>
      <c r="F6" s="145"/>
      <c r="G6" s="146"/>
    </row>
    <row r="7" spans="1:7" ht="55.5" customHeight="1" thickBot="1">
      <c r="A7" s="147" t="s">
        <v>191</v>
      </c>
      <c r="B7" s="148"/>
      <c r="C7" s="148"/>
      <c r="D7" s="148"/>
      <c r="E7" s="148"/>
      <c r="F7" s="148"/>
      <c r="G7" s="149"/>
    </row>
    <row r="8" spans="1:7">
      <c r="A8" s="152" t="s">
        <v>192</v>
      </c>
      <c r="B8" s="153"/>
      <c r="C8" s="153"/>
      <c r="D8" s="153"/>
      <c r="E8" s="153"/>
      <c r="F8" s="153"/>
      <c r="G8" s="154"/>
    </row>
    <row r="9" spans="1:7" ht="10.5" customHeight="1">
      <c r="A9" s="155"/>
      <c r="B9" s="156"/>
      <c r="C9" s="156"/>
      <c r="D9" s="156"/>
      <c r="E9" s="156"/>
      <c r="F9" s="156"/>
      <c r="G9" s="157"/>
    </row>
    <row r="10" spans="1:7">
      <c r="A10" s="155"/>
      <c r="B10" s="156"/>
      <c r="C10" s="156"/>
      <c r="D10" s="156"/>
      <c r="E10" s="156"/>
      <c r="F10" s="156"/>
      <c r="G10" s="157"/>
    </row>
    <row r="11" spans="1:7">
      <c r="A11" s="155"/>
      <c r="B11" s="156"/>
      <c r="C11" s="156"/>
      <c r="D11" s="156"/>
      <c r="E11" s="156"/>
      <c r="F11" s="156"/>
      <c r="G11" s="157"/>
    </row>
    <row r="12" spans="1:7">
      <c r="A12" s="155"/>
      <c r="B12" s="156"/>
      <c r="C12" s="156"/>
      <c r="D12" s="156"/>
      <c r="E12" s="156"/>
      <c r="F12" s="156"/>
      <c r="G12" s="157"/>
    </row>
    <row r="13" spans="1:7">
      <c r="A13" s="155"/>
      <c r="B13" s="156"/>
      <c r="C13" s="156"/>
      <c r="D13" s="156"/>
      <c r="E13" s="156"/>
      <c r="F13" s="156"/>
      <c r="G13" s="157"/>
    </row>
    <row r="14" spans="1:7">
      <c r="A14" s="155"/>
      <c r="B14" s="156"/>
      <c r="C14" s="156"/>
      <c r="D14" s="156"/>
      <c r="E14" s="156"/>
      <c r="F14" s="156"/>
      <c r="G14" s="157"/>
    </row>
    <row r="15" spans="1:7">
      <c r="A15" s="155"/>
      <c r="B15" s="156"/>
      <c r="C15" s="156"/>
      <c r="D15" s="156"/>
      <c r="E15" s="156"/>
      <c r="F15" s="156"/>
      <c r="G15" s="157"/>
    </row>
    <row r="16" spans="1:7">
      <c r="A16" s="155"/>
      <c r="B16" s="156"/>
      <c r="C16" s="156"/>
      <c r="D16" s="156"/>
      <c r="E16" s="156"/>
      <c r="F16" s="156"/>
      <c r="G16" s="157"/>
    </row>
    <row r="17" spans="1:7">
      <c r="A17" s="155"/>
      <c r="B17" s="156"/>
      <c r="C17" s="156"/>
      <c r="D17" s="156"/>
      <c r="E17" s="156"/>
      <c r="F17" s="156"/>
      <c r="G17" s="157"/>
    </row>
    <row r="18" spans="1:7">
      <c r="A18" s="155"/>
      <c r="B18" s="156"/>
      <c r="C18" s="156"/>
      <c r="D18" s="156"/>
      <c r="E18" s="156"/>
      <c r="F18" s="156"/>
      <c r="G18" s="157"/>
    </row>
    <row r="19" spans="1:7">
      <c r="A19" s="155"/>
      <c r="B19" s="156"/>
      <c r="C19" s="156"/>
      <c r="D19" s="156"/>
      <c r="E19" s="156"/>
      <c r="F19" s="156"/>
      <c r="G19" s="157"/>
    </row>
    <row r="20" spans="1:7">
      <c r="A20" s="155"/>
      <c r="B20" s="156"/>
      <c r="C20" s="156"/>
      <c r="D20" s="156"/>
      <c r="E20" s="156"/>
      <c r="F20" s="156"/>
      <c r="G20" s="157"/>
    </row>
    <row r="21" spans="1:7">
      <c r="A21" s="155"/>
      <c r="B21" s="156"/>
      <c r="C21" s="156"/>
      <c r="D21" s="156"/>
      <c r="E21" s="156"/>
      <c r="F21" s="156"/>
      <c r="G21" s="157"/>
    </row>
    <row r="22" spans="1:7">
      <c r="A22" s="155"/>
      <c r="B22" s="156"/>
      <c r="C22" s="156"/>
      <c r="D22" s="156"/>
      <c r="E22" s="156"/>
      <c r="F22" s="156"/>
      <c r="G22" s="157"/>
    </row>
    <row r="23" spans="1:7">
      <c r="A23" s="155"/>
      <c r="B23" s="156"/>
      <c r="C23" s="156"/>
      <c r="D23" s="156"/>
      <c r="E23" s="156"/>
      <c r="F23" s="156"/>
      <c r="G23" s="157"/>
    </row>
    <row r="24" spans="1:7">
      <c r="A24" s="155"/>
      <c r="B24" s="156"/>
      <c r="C24" s="156"/>
      <c r="D24" s="156"/>
      <c r="E24" s="156"/>
      <c r="F24" s="156"/>
      <c r="G24" s="157"/>
    </row>
    <row r="25" spans="1:7">
      <c r="A25" s="155"/>
      <c r="B25" s="156"/>
      <c r="C25" s="156"/>
      <c r="D25" s="156"/>
      <c r="E25" s="156"/>
      <c r="F25" s="156"/>
      <c r="G25" s="157"/>
    </row>
    <row r="26" spans="1:7">
      <c r="A26" s="155"/>
      <c r="B26" s="156"/>
      <c r="C26" s="156"/>
      <c r="D26" s="156"/>
      <c r="E26" s="156"/>
      <c r="F26" s="156"/>
      <c r="G26" s="157"/>
    </row>
    <row r="27" spans="1:7">
      <c r="A27" s="155"/>
      <c r="B27" s="156"/>
      <c r="C27" s="156"/>
      <c r="D27" s="156"/>
      <c r="E27" s="156"/>
      <c r="F27" s="156"/>
      <c r="G27" s="157"/>
    </row>
    <row r="28" spans="1:7">
      <c r="A28" s="155"/>
      <c r="B28" s="156"/>
      <c r="C28" s="156"/>
      <c r="D28" s="156"/>
      <c r="E28" s="156"/>
      <c r="F28" s="156"/>
      <c r="G28" s="157"/>
    </row>
    <row r="29" spans="1:7">
      <c r="A29" s="155"/>
      <c r="B29" s="156"/>
      <c r="C29" s="156"/>
      <c r="D29" s="156"/>
      <c r="E29" s="156"/>
      <c r="F29" s="156"/>
      <c r="G29" s="157"/>
    </row>
    <row r="30" spans="1:7">
      <c r="A30" s="155"/>
      <c r="B30" s="156"/>
      <c r="C30" s="156"/>
      <c r="D30" s="156"/>
      <c r="E30" s="156"/>
      <c r="F30" s="156"/>
      <c r="G30" s="157"/>
    </row>
    <row r="31" spans="1:7" ht="15" thickBot="1">
      <c r="A31" s="144"/>
      <c r="B31" s="145"/>
      <c r="C31" s="145"/>
      <c r="D31" s="145"/>
      <c r="E31" s="145"/>
      <c r="F31" s="145"/>
      <c r="G31" s="146"/>
    </row>
  </sheetData>
  <mergeCells count="6">
    <mergeCell ref="A8:G31"/>
    <mergeCell ref="A6:G6"/>
    <mergeCell ref="A1:G1"/>
    <mergeCell ref="A4:G4"/>
    <mergeCell ref="A2:G3"/>
    <mergeCell ref="A7:G7"/>
  </mergeCells>
  <pageMargins left="0.70866141732283472" right="0.70866141732283472" top="0.74803149606299213" bottom="0.74803149606299213" header="0.31496062992125984" footer="0.31496062992125984"/>
  <pageSetup paperSize="9" orientation="portrait" r:id="rId1"/>
  <headerFooter>
    <oddFooter xml:space="preserve">&amp;L&amp;K000000Collectivité : &amp;C&amp;K000000PAPRIPACT année :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3DF8-A445-4843-90F4-79ECD443D2FF}">
  <sheetPr codeName="Feuil5"/>
  <dimension ref="A1:H49"/>
  <sheetViews>
    <sheetView showGridLines="0" zoomScale="115" zoomScaleNormal="115" zoomScalePageLayoutView="115" workbookViewId="0">
      <selection sqref="A1:H1"/>
    </sheetView>
  </sheetViews>
  <sheetFormatPr baseColWidth="10" defaultRowHeight="14.25"/>
  <cols>
    <col min="1" max="1" width="10" customWidth="1"/>
    <col min="5" max="5" width="3.875" customWidth="1"/>
  </cols>
  <sheetData>
    <row r="1" spans="1:8" ht="38.25" customHeight="1">
      <c r="A1" s="113" t="s">
        <v>7</v>
      </c>
      <c r="B1" s="113"/>
      <c r="C1" s="113"/>
      <c r="D1" s="113"/>
      <c r="E1" s="113"/>
      <c r="F1" s="113"/>
      <c r="G1" s="113"/>
      <c r="H1" s="113"/>
    </row>
    <row r="4" spans="1:8" ht="15" customHeight="1">
      <c r="B4" s="158"/>
      <c r="C4" s="158"/>
      <c r="D4" s="158"/>
    </row>
    <row r="5" spans="1:8" ht="15" customHeight="1">
      <c r="B5" s="158"/>
      <c r="C5" s="158"/>
      <c r="D5" s="158"/>
      <c r="F5" s="161" t="s">
        <v>193</v>
      </c>
      <c r="G5" s="161"/>
      <c r="H5" s="161"/>
    </row>
    <row r="6" spans="1:8" ht="15" customHeight="1">
      <c r="B6" s="158"/>
      <c r="C6" s="158"/>
      <c r="D6" s="158"/>
      <c r="F6" s="162" t="s">
        <v>173</v>
      </c>
      <c r="G6" s="162"/>
      <c r="H6" s="162"/>
    </row>
    <row r="7" spans="1:8" ht="15" customHeight="1">
      <c r="B7" s="158"/>
      <c r="C7" s="158"/>
      <c r="D7" s="158"/>
      <c r="F7" s="162"/>
      <c r="G7" s="162"/>
      <c r="H7" s="162"/>
    </row>
    <row r="8" spans="1:8" ht="15" customHeight="1">
      <c r="B8" s="158"/>
      <c r="C8" s="158"/>
      <c r="D8" s="158"/>
    </row>
    <row r="9" spans="1:8">
      <c r="B9" s="158"/>
      <c r="C9" s="158"/>
      <c r="D9" s="158"/>
    </row>
    <row r="10" spans="1:8">
      <c r="B10" s="158"/>
      <c r="C10" s="158"/>
      <c r="D10" s="158"/>
      <c r="F10" s="3"/>
      <c r="G10" s="3"/>
      <c r="H10" s="3"/>
    </row>
    <row r="11" spans="1:8">
      <c r="F11" s="3"/>
      <c r="G11" s="3"/>
      <c r="H11" s="3"/>
    </row>
    <row r="12" spans="1:8">
      <c r="F12" s="3"/>
      <c r="G12" s="3"/>
      <c r="H12" s="3"/>
    </row>
    <row r="13" spans="1:8" ht="15" customHeight="1">
      <c r="B13" s="158"/>
      <c r="C13" s="158"/>
      <c r="D13" s="158"/>
    </row>
    <row r="14" spans="1:8">
      <c r="B14" s="158"/>
      <c r="C14" s="158"/>
      <c r="D14" s="158"/>
      <c r="F14" s="3"/>
      <c r="G14" s="3"/>
      <c r="H14" s="3"/>
    </row>
    <row r="15" spans="1:8">
      <c r="B15" s="158"/>
      <c r="C15" s="158"/>
      <c r="D15" s="158"/>
    </row>
    <row r="16" spans="1:8">
      <c r="B16" s="158"/>
      <c r="C16" s="158"/>
      <c r="D16" s="158"/>
      <c r="F16" s="161" t="s">
        <v>45</v>
      </c>
      <c r="G16" s="161"/>
      <c r="H16" s="161"/>
    </row>
    <row r="17" spans="2:8">
      <c r="B17" s="158"/>
      <c r="C17" s="158"/>
      <c r="D17" s="158"/>
      <c r="F17" s="162" t="s">
        <v>69</v>
      </c>
      <c r="G17" s="162"/>
      <c r="H17" s="162"/>
    </row>
    <row r="18" spans="2:8">
      <c r="B18" s="158"/>
      <c r="C18" s="158"/>
      <c r="D18" s="158"/>
      <c r="F18" s="162"/>
      <c r="G18" s="162"/>
      <c r="H18" s="162"/>
    </row>
    <row r="19" spans="2:8">
      <c r="B19" s="158"/>
      <c r="C19" s="158"/>
      <c r="D19" s="158"/>
      <c r="F19" s="3"/>
      <c r="G19" s="3"/>
      <c r="H19" s="3"/>
    </row>
    <row r="20" spans="2:8">
      <c r="F20" s="3"/>
      <c r="G20" s="3"/>
      <c r="H20" s="3"/>
    </row>
    <row r="21" spans="2:8">
      <c r="F21" s="3"/>
      <c r="G21" s="3"/>
      <c r="H21" s="3"/>
    </row>
    <row r="22" spans="2:8" ht="15" customHeight="1">
      <c r="B22" s="158"/>
      <c r="C22" s="158"/>
      <c r="D22" s="158"/>
    </row>
    <row r="23" spans="2:8">
      <c r="B23" s="158"/>
      <c r="C23" s="158"/>
      <c r="D23" s="158"/>
    </row>
    <row r="24" spans="2:8">
      <c r="B24" s="158"/>
      <c r="C24" s="158"/>
      <c r="D24" s="158"/>
    </row>
    <row r="25" spans="2:8">
      <c r="B25" s="158"/>
      <c r="C25" s="158"/>
      <c r="D25" s="158"/>
    </row>
    <row r="26" spans="2:8">
      <c r="B26" s="158"/>
      <c r="C26" s="158"/>
      <c r="D26" s="158"/>
      <c r="F26" s="159" t="s">
        <v>194</v>
      </c>
      <c r="G26" s="159"/>
      <c r="H26" s="159"/>
    </row>
    <row r="27" spans="2:8">
      <c r="B27" s="158"/>
      <c r="C27" s="158"/>
      <c r="D27" s="158"/>
      <c r="F27" s="159"/>
      <c r="G27" s="159"/>
      <c r="H27" s="159"/>
    </row>
    <row r="28" spans="2:8">
      <c r="B28" s="158"/>
      <c r="C28" s="158"/>
      <c r="D28" s="158"/>
      <c r="F28" s="159"/>
      <c r="G28" s="159"/>
      <c r="H28" s="159"/>
    </row>
    <row r="29" spans="2:8">
      <c r="F29" s="159"/>
      <c r="G29" s="159"/>
      <c r="H29" s="159"/>
    </row>
    <row r="30" spans="2:8">
      <c r="F30" s="4"/>
      <c r="G30" s="4"/>
      <c r="H30" s="4"/>
    </row>
    <row r="31" spans="2:8" ht="15" customHeight="1">
      <c r="B31" s="158"/>
      <c r="C31" s="158"/>
      <c r="D31" s="158"/>
    </row>
    <row r="32" spans="2:8">
      <c r="B32" s="158"/>
      <c r="C32" s="158"/>
      <c r="D32" s="158"/>
    </row>
    <row r="33" spans="2:8">
      <c r="B33" s="158"/>
      <c r="C33" s="158"/>
      <c r="D33" s="158"/>
    </row>
    <row r="34" spans="2:8">
      <c r="B34" s="158"/>
      <c r="C34" s="158"/>
      <c r="D34" s="158"/>
    </row>
    <row r="35" spans="2:8">
      <c r="B35" s="158"/>
      <c r="C35" s="158"/>
      <c r="D35" s="158"/>
    </row>
    <row r="36" spans="2:8">
      <c r="B36" s="158"/>
      <c r="C36" s="158"/>
      <c r="D36" s="158"/>
    </row>
    <row r="37" spans="2:8">
      <c r="B37" s="158"/>
      <c r="C37" s="158"/>
      <c r="D37" s="158"/>
      <c r="F37" s="160" t="s">
        <v>9</v>
      </c>
      <c r="G37" s="160"/>
      <c r="H37" s="160"/>
    </row>
    <row r="38" spans="2:8">
      <c r="F38" s="160"/>
      <c r="G38" s="160"/>
      <c r="H38" s="160"/>
    </row>
    <row r="39" spans="2:8">
      <c r="F39" s="160" t="s">
        <v>59</v>
      </c>
      <c r="G39" s="160"/>
      <c r="H39" s="160"/>
    </row>
    <row r="40" spans="2:8" ht="20.25">
      <c r="B40" s="6"/>
      <c r="C40" s="6"/>
      <c r="D40" s="6"/>
      <c r="F40" s="160"/>
      <c r="G40" s="160"/>
      <c r="H40" s="160"/>
    </row>
    <row r="41" spans="2:8" ht="15">
      <c r="B41" s="70"/>
      <c r="C41" s="5"/>
      <c r="D41" s="5"/>
      <c r="E41" s="5"/>
      <c r="F41" s="5"/>
      <c r="G41" s="5"/>
    </row>
    <row r="42" spans="2:8" ht="15">
      <c r="B42" s="70"/>
      <c r="C42" s="5"/>
      <c r="D42" s="5"/>
      <c r="E42" s="5"/>
      <c r="F42" s="5"/>
      <c r="G42" s="5"/>
    </row>
    <row r="47" spans="2:8" ht="15">
      <c r="B47" s="94" t="s">
        <v>60</v>
      </c>
      <c r="C47" s="95"/>
      <c r="D47" s="95"/>
      <c r="E47" s="95"/>
      <c r="F47" s="95"/>
      <c r="G47" s="95"/>
      <c r="H47" s="95"/>
    </row>
    <row r="48" spans="2:8" ht="15">
      <c r="B48" s="94" t="s">
        <v>61</v>
      </c>
      <c r="C48" s="95"/>
      <c r="D48" s="95"/>
      <c r="E48" s="95"/>
      <c r="F48" s="95"/>
      <c r="G48" s="95"/>
      <c r="H48" s="95"/>
    </row>
    <row r="49" spans="2:8">
      <c r="B49" s="95"/>
      <c r="C49" s="95"/>
      <c r="D49" s="95"/>
      <c r="E49" s="95"/>
      <c r="F49" s="95"/>
      <c r="G49" s="95"/>
      <c r="H49" s="95"/>
    </row>
  </sheetData>
  <mergeCells count="12">
    <mergeCell ref="F39:H40"/>
    <mergeCell ref="B4:D10"/>
    <mergeCell ref="F16:H16"/>
    <mergeCell ref="F5:H5"/>
    <mergeCell ref="F17:H18"/>
    <mergeCell ref="B13:D19"/>
    <mergeCell ref="F6:H7"/>
    <mergeCell ref="B31:D37"/>
    <mergeCell ref="B22:D28"/>
    <mergeCell ref="A1:H1"/>
    <mergeCell ref="F26:H29"/>
    <mergeCell ref="F37:H38"/>
  </mergeCells>
  <hyperlinks>
    <hyperlink ref="F17:H18" location="RSU!A1" display="Lien vers le résumé du RSU en matière de sécurité" xr:uid="{FFBC3E32-1E0E-4DD6-B2A9-481157789133}"/>
    <hyperlink ref="F6:H7" location="'Evaluation des risques'!A1" display="Lien vers le résumé du RSU en matière de santé et de sécurité au travail" xr:uid="{1D2C49A8-F8B8-4A9A-98AA-6133F4AEFBC0}"/>
  </hyperlinks>
  <pageMargins left="0.70866141732283472" right="0.70866141732283472" top="0.74803149606299213" bottom="0.74803149606299213" header="0.31496062992125984" footer="0.31496062992125984"/>
  <pageSetup paperSize="9" orientation="portrait" r:id="rId1"/>
  <headerFooter>
    <oddFooter xml:space="preserve">&amp;L&amp;K000000Collectivité : &amp;C&amp;K000000PAPRIPACT année :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3342-A379-4572-A4C7-5ADF618D0D48}">
  <sheetPr>
    <pageSetUpPr fitToPage="1"/>
  </sheetPr>
  <dimension ref="A1:U106"/>
  <sheetViews>
    <sheetView zoomScale="85" zoomScaleNormal="85" zoomScaleSheetLayoutView="70" workbookViewId="0">
      <selection activeCell="D4" sqref="D4"/>
    </sheetView>
  </sheetViews>
  <sheetFormatPr baseColWidth="10" defaultRowHeight="12.75" outlineLevelCol="1"/>
  <cols>
    <col min="1" max="1" width="9.125" style="50" bestFit="1" customWidth="1"/>
    <col min="2" max="2" width="13.5" style="49" bestFit="1" customWidth="1"/>
    <col min="3" max="3" width="18.25" style="49" bestFit="1" customWidth="1"/>
    <col min="4" max="4" width="15.25" style="49" customWidth="1" outlineLevel="1"/>
    <col min="5" max="5" width="10.125" style="49" customWidth="1" outlineLevel="1" collapsed="1"/>
    <col min="6" max="6" width="18" style="49" customWidth="1"/>
    <col min="7" max="7" width="50" style="45" customWidth="1"/>
    <col min="8" max="8" width="6.625" style="49" bestFit="1" customWidth="1"/>
    <col min="9" max="9" width="2.625" style="49" hidden="1" customWidth="1" outlineLevel="1"/>
    <col min="10" max="10" width="9.5" style="49" bestFit="1" customWidth="1" collapsed="1"/>
    <col min="11" max="11" width="2.625" style="49" hidden="1" customWidth="1" outlineLevel="1"/>
    <col min="12" max="12" width="25" style="47" customWidth="1" collapsed="1"/>
    <col min="13" max="13" width="7.375" style="49" bestFit="1" customWidth="1"/>
    <col min="14" max="14" width="2.25" style="49" hidden="1" customWidth="1" outlineLevel="1"/>
    <col min="15" max="15" width="8.75" style="48" customWidth="1" collapsed="1"/>
    <col min="16" max="16" width="50" style="47" customWidth="1"/>
    <col min="17" max="17" width="9.75" style="47" customWidth="1"/>
    <col min="18" max="18" width="2.25" style="47" hidden="1" customWidth="1" outlineLevel="1"/>
    <col min="19" max="19" width="8.75" style="47" customWidth="1" collapsed="1"/>
    <col min="20" max="20" width="31.125" style="46" hidden="1" customWidth="1" outlineLevel="1"/>
    <col min="21" max="21" width="11" style="45" collapsed="1"/>
    <col min="22" max="16384" width="11" style="45"/>
  </cols>
  <sheetData>
    <row r="1" spans="1:21" s="69" customFormat="1">
      <c r="A1" s="165" t="s">
        <v>110</v>
      </c>
      <c r="B1" s="165" t="s">
        <v>172</v>
      </c>
      <c r="C1" s="167" t="s">
        <v>171</v>
      </c>
      <c r="D1" s="163" t="s">
        <v>170</v>
      </c>
      <c r="E1" s="163" t="s">
        <v>169</v>
      </c>
      <c r="F1" s="163" t="s">
        <v>168</v>
      </c>
      <c r="G1" s="163" t="s">
        <v>167</v>
      </c>
      <c r="H1" s="163" t="s">
        <v>166</v>
      </c>
      <c r="I1" s="163" t="s">
        <v>165</v>
      </c>
      <c r="J1" s="163" t="s">
        <v>164</v>
      </c>
      <c r="K1" s="163" t="s">
        <v>163</v>
      </c>
      <c r="L1" s="163" t="s">
        <v>162</v>
      </c>
      <c r="M1" s="163" t="s">
        <v>161</v>
      </c>
      <c r="N1" s="163" t="s">
        <v>160</v>
      </c>
      <c r="O1" s="169" t="s">
        <v>159</v>
      </c>
      <c r="P1" s="169" t="s">
        <v>111</v>
      </c>
      <c r="Q1" s="163" t="s">
        <v>158</v>
      </c>
      <c r="R1" s="163" t="s">
        <v>157</v>
      </c>
      <c r="S1" s="169" t="s">
        <v>156</v>
      </c>
      <c r="T1" s="169" t="s">
        <v>155</v>
      </c>
      <c r="U1" s="68"/>
    </row>
    <row r="2" spans="1:21" s="49" customFormat="1">
      <c r="A2" s="166"/>
      <c r="B2" s="166"/>
      <c r="C2" s="168"/>
      <c r="D2" s="164"/>
      <c r="E2" s="164"/>
      <c r="F2" s="164"/>
      <c r="G2" s="164"/>
      <c r="H2" s="164"/>
      <c r="I2" s="164"/>
      <c r="J2" s="164"/>
      <c r="K2" s="164"/>
      <c r="L2" s="164"/>
      <c r="M2" s="168"/>
      <c r="N2" s="164"/>
      <c r="O2" s="169"/>
      <c r="P2" s="169"/>
      <c r="Q2" s="164"/>
      <c r="R2" s="164"/>
      <c r="S2" s="169"/>
      <c r="T2" s="169"/>
      <c r="U2" s="68"/>
    </row>
    <row r="3" spans="1:21">
      <c r="A3" s="67"/>
      <c r="B3" s="67"/>
      <c r="C3" s="67"/>
      <c r="D3" s="67"/>
      <c r="E3" s="67"/>
      <c r="F3" s="64"/>
      <c r="G3" s="66"/>
      <c r="H3" s="64"/>
      <c r="I3" s="64"/>
      <c r="J3" s="64"/>
      <c r="K3" s="64"/>
      <c r="L3" s="65"/>
      <c r="M3" s="64"/>
      <c r="N3" s="64"/>
      <c r="O3" s="63"/>
      <c r="P3" s="62"/>
      <c r="Q3" s="62"/>
      <c r="R3" s="62"/>
      <c r="S3" s="62"/>
      <c r="T3" s="62"/>
      <c r="U3" s="61"/>
    </row>
    <row r="4" spans="1:21" s="60" customFormat="1" ht="177.6" customHeight="1">
      <c r="A4" s="44" t="s">
        <v>154</v>
      </c>
      <c r="B4" s="44" t="s">
        <v>153</v>
      </c>
      <c r="C4" s="44" t="s">
        <v>152</v>
      </c>
      <c r="D4" s="58">
        <v>1</v>
      </c>
      <c r="E4" s="59">
        <v>43709</v>
      </c>
      <c r="F4" s="58" t="s">
        <v>86</v>
      </c>
      <c r="G4" s="57" t="s">
        <v>151</v>
      </c>
      <c r="H4" s="54" t="s">
        <v>142</v>
      </c>
      <c r="I4" s="53">
        <f>VLOOKUP(H4,[1]Listes!$G$3:$H$8,2,FALSE)</f>
        <v>20</v>
      </c>
      <c r="J4" s="56" t="s">
        <v>150</v>
      </c>
      <c r="K4" s="53">
        <f>VLOOKUP(J4,[1]Listes!$D$3:$E$8,2,FALSE)</f>
        <v>1</v>
      </c>
      <c r="L4" s="55" t="s">
        <v>149</v>
      </c>
      <c r="M4" s="54" t="s">
        <v>128</v>
      </c>
      <c r="N4" s="53">
        <f>VLOOKUP(M4,[1]Listes!$J$3:$K$7,2,FALSE)</f>
        <v>10</v>
      </c>
      <c r="O4" s="52">
        <f t="shared" ref="O4:O35" si="0">IF(I4="nc","nc",K4*I4/N4)</f>
        <v>2</v>
      </c>
      <c r="P4" s="51" t="s">
        <v>148</v>
      </c>
      <c r="Q4" s="54" t="s">
        <v>139</v>
      </c>
      <c r="R4" s="53">
        <f>VLOOKUP(Q4,[1]Listes!$J$3:$K$7,2,FALSE)</f>
        <v>40</v>
      </c>
      <c r="S4" s="52">
        <f t="shared" ref="S4:S35" si="1">I4*K4/R4</f>
        <v>0.5</v>
      </c>
      <c r="T4" s="51" t="s">
        <v>147</v>
      </c>
    </row>
    <row r="5" spans="1:21" ht="268.5" customHeight="1">
      <c r="A5" s="44" t="s">
        <v>146</v>
      </c>
      <c r="B5" s="44" t="s">
        <v>145</v>
      </c>
      <c r="C5" s="44" t="s">
        <v>144</v>
      </c>
      <c r="D5" s="58">
        <v>2</v>
      </c>
      <c r="E5" s="59">
        <v>43709</v>
      </c>
      <c r="F5" s="58" t="s">
        <v>87</v>
      </c>
      <c r="G5" s="57" t="s">
        <v>143</v>
      </c>
      <c r="H5" s="54" t="s">
        <v>142</v>
      </c>
      <c r="I5" s="53">
        <f>VLOOKUP(H5,[1]Listes!$G$3:$H$8,2,FALSE)</f>
        <v>20</v>
      </c>
      <c r="J5" s="56" t="s">
        <v>132</v>
      </c>
      <c r="K5" s="53">
        <f>VLOOKUP(J5,[1]Listes!$D$3:$E$8,2,FALSE)</f>
        <v>8</v>
      </c>
      <c r="L5" s="55" t="s">
        <v>141</v>
      </c>
      <c r="M5" s="54" t="s">
        <v>128</v>
      </c>
      <c r="N5" s="53">
        <f>VLOOKUP(M5,[1]Listes!$J$3:$K$7,2,FALSE)</f>
        <v>10</v>
      </c>
      <c r="O5" s="52">
        <f t="shared" si="0"/>
        <v>16</v>
      </c>
      <c r="P5" s="51" t="s">
        <v>140</v>
      </c>
      <c r="Q5" s="54" t="s">
        <v>139</v>
      </c>
      <c r="R5" s="53">
        <f>VLOOKUP(Q5,[1]Listes!$J$3:$K$7,2,FALSE)</f>
        <v>40</v>
      </c>
      <c r="S5" s="52">
        <f t="shared" si="1"/>
        <v>4</v>
      </c>
      <c r="T5" s="51" t="s">
        <v>138</v>
      </c>
    </row>
    <row r="6" spans="1:21" ht="191.25">
      <c r="A6" s="44" t="s">
        <v>137</v>
      </c>
      <c r="B6" s="44" t="s">
        <v>136</v>
      </c>
      <c r="C6" s="44" t="s">
        <v>135</v>
      </c>
      <c r="D6" s="58">
        <v>1</v>
      </c>
      <c r="E6" s="59">
        <v>43831</v>
      </c>
      <c r="F6" s="58" t="s">
        <v>92</v>
      </c>
      <c r="G6" s="57" t="s">
        <v>134</v>
      </c>
      <c r="H6" s="54" t="s">
        <v>133</v>
      </c>
      <c r="I6" s="53">
        <f>VLOOKUP(H6,[1]Listes!$G$3:$H$8,2,FALSE)</f>
        <v>5</v>
      </c>
      <c r="J6" s="56" t="s">
        <v>132</v>
      </c>
      <c r="K6" s="53">
        <f>VLOOKUP(J6,[1]Listes!$D$3:$E$8,2,FALSE)</f>
        <v>8</v>
      </c>
      <c r="L6" s="55" t="s">
        <v>131</v>
      </c>
      <c r="M6" s="54" t="s">
        <v>130</v>
      </c>
      <c r="N6" s="53">
        <f>VLOOKUP(M6,[1]Listes!$J$3:$K$7,2,FALSE)</f>
        <v>1</v>
      </c>
      <c r="O6" s="52">
        <f t="shared" si="0"/>
        <v>40</v>
      </c>
      <c r="P6" s="55" t="s">
        <v>129</v>
      </c>
      <c r="Q6" s="54" t="s">
        <v>128</v>
      </c>
      <c r="R6" s="53">
        <f>VLOOKUP(Q6,[1]Listes!$J$3:$K$7,2,FALSE)</f>
        <v>10</v>
      </c>
      <c r="S6" s="52">
        <f t="shared" si="1"/>
        <v>4</v>
      </c>
      <c r="T6" s="51" t="s">
        <v>127</v>
      </c>
    </row>
    <row r="7" spans="1:21">
      <c r="A7" s="44"/>
      <c r="B7" s="44"/>
      <c r="C7" s="44"/>
      <c r="D7" s="58"/>
      <c r="E7" s="59"/>
      <c r="F7" s="58"/>
      <c r="G7" s="57"/>
      <c r="H7" s="54"/>
      <c r="I7" s="53" t="e">
        <f>VLOOKUP(H7,[1]Listes!$G$3:$H$8,2,FALSE)</f>
        <v>#N/A</v>
      </c>
      <c r="J7" s="56"/>
      <c r="K7" s="53" t="e">
        <f>VLOOKUP(J7,[1]Listes!$D$3:$E$8,2,FALSE)</f>
        <v>#N/A</v>
      </c>
      <c r="L7" s="55"/>
      <c r="M7" s="54"/>
      <c r="N7" s="53" t="e">
        <f>VLOOKUP(M7,[1]Listes!$J$3:$K$7,2,FALSE)</f>
        <v>#N/A</v>
      </c>
      <c r="O7" s="52" t="e">
        <f t="shared" si="0"/>
        <v>#N/A</v>
      </c>
      <c r="P7" s="51"/>
      <c r="Q7" s="54"/>
      <c r="R7" s="53" t="e">
        <f>VLOOKUP(Q7,[1]Listes!$J$3:$K$7,2,FALSE)</f>
        <v>#N/A</v>
      </c>
      <c r="S7" s="52" t="e">
        <f t="shared" si="1"/>
        <v>#N/A</v>
      </c>
      <c r="T7" s="51"/>
    </row>
    <row r="8" spans="1:21">
      <c r="A8" s="44"/>
      <c r="B8" s="44"/>
      <c r="C8" s="44"/>
      <c r="D8" s="58"/>
      <c r="E8" s="59"/>
      <c r="F8" s="58"/>
      <c r="G8" s="57"/>
      <c r="H8" s="54"/>
      <c r="I8" s="53" t="e">
        <f>VLOOKUP(H8,[1]Listes!$G$3:$H$8,2,FALSE)</f>
        <v>#N/A</v>
      </c>
      <c r="J8" s="56"/>
      <c r="K8" s="53" t="e">
        <f>VLOOKUP(J8,[1]Listes!$D$3:$E$8,2,FALSE)</f>
        <v>#N/A</v>
      </c>
      <c r="L8" s="55"/>
      <c r="M8" s="54"/>
      <c r="N8" s="53" t="e">
        <f>VLOOKUP(M8,[1]Listes!$J$3:$K$7,2,FALSE)</f>
        <v>#N/A</v>
      </c>
      <c r="O8" s="52" t="e">
        <f t="shared" si="0"/>
        <v>#N/A</v>
      </c>
      <c r="P8" s="51"/>
      <c r="Q8" s="54"/>
      <c r="R8" s="53" t="e">
        <f>VLOOKUP(Q8,[1]Listes!$J$3:$K$7,2,FALSE)</f>
        <v>#N/A</v>
      </c>
      <c r="S8" s="52" t="e">
        <f t="shared" si="1"/>
        <v>#N/A</v>
      </c>
      <c r="T8" s="51"/>
    </row>
    <row r="9" spans="1:21">
      <c r="A9" s="44"/>
      <c r="B9" s="44"/>
      <c r="C9" s="44"/>
      <c r="D9" s="58"/>
      <c r="E9" s="59"/>
      <c r="F9" s="58"/>
      <c r="G9" s="57"/>
      <c r="H9" s="54"/>
      <c r="I9" s="53" t="e">
        <f>VLOOKUP(H9,[1]Listes!$G$3:$H$8,2,FALSE)</f>
        <v>#N/A</v>
      </c>
      <c r="J9" s="56"/>
      <c r="K9" s="53" t="e">
        <f>VLOOKUP(J9,[1]Listes!$D$3:$E$8,2,FALSE)</f>
        <v>#N/A</v>
      </c>
      <c r="L9" s="55"/>
      <c r="M9" s="54"/>
      <c r="N9" s="53" t="e">
        <f>VLOOKUP(M9,[1]Listes!$J$3:$K$7,2,FALSE)</f>
        <v>#N/A</v>
      </c>
      <c r="O9" s="52" t="e">
        <f t="shared" si="0"/>
        <v>#N/A</v>
      </c>
      <c r="P9" s="51"/>
      <c r="Q9" s="54"/>
      <c r="R9" s="53" t="e">
        <f>VLOOKUP(Q9,[1]Listes!$J$3:$K$7,2,FALSE)</f>
        <v>#N/A</v>
      </c>
      <c r="S9" s="52" t="e">
        <f t="shared" si="1"/>
        <v>#N/A</v>
      </c>
      <c r="T9" s="51"/>
    </row>
    <row r="10" spans="1:21">
      <c r="A10" s="44"/>
      <c r="B10" s="44"/>
      <c r="C10" s="44"/>
      <c r="D10" s="58"/>
      <c r="E10" s="59"/>
      <c r="F10" s="58"/>
      <c r="G10" s="57"/>
      <c r="H10" s="54"/>
      <c r="I10" s="53" t="e">
        <f>VLOOKUP(H10,[1]Listes!$G$3:$H$8,2,FALSE)</f>
        <v>#N/A</v>
      </c>
      <c r="J10" s="56"/>
      <c r="K10" s="53" t="e">
        <f>VLOOKUP(J10,[1]Listes!$D$3:$E$8,2,FALSE)</f>
        <v>#N/A</v>
      </c>
      <c r="L10" s="55"/>
      <c r="M10" s="54"/>
      <c r="N10" s="53" t="e">
        <f>VLOOKUP(M10,[1]Listes!$J$3:$K$7,2,FALSE)</f>
        <v>#N/A</v>
      </c>
      <c r="O10" s="52" t="e">
        <f t="shared" si="0"/>
        <v>#N/A</v>
      </c>
      <c r="P10" s="51"/>
      <c r="Q10" s="54"/>
      <c r="R10" s="53" t="e">
        <f>VLOOKUP(Q10,[1]Listes!$J$3:$K$7,2,FALSE)</f>
        <v>#N/A</v>
      </c>
      <c r="S10" s="52" t="e">
        <f t="shared" si="1"/>
        <v>#N/A</v>
      </c>
      <c r="T10" s="51"/>
    </row>
    <row r="11" spans="1:21">
      <c r="A11" s="44"/>
      <c r="B11" s="44"/>
      <c r="C11" s="44"/>
      <c r="D11" s="58"/>
      <c r="E11" s="59"/>
      <c r="F11" s="58"/>
      <c r="G11" s="57"/>
      <c r="H11" s="54"/>
      <c r="I11" s="53" t="e">
        <f>VLOOKUP(H11,[1]Listes!$G$3:$H$8,2,FALSE)</f>
        <v>#N/A</v>
      </c>
      <c r="J11" s="56"/>
      <c r="K11" s="53" t="e">
        <f>VLOOKUP(J11,[1]Listes!$D$3:$E$8,2,FALSE)</f>
        <v>#N/A</v>
      </c>
      <c r="L11" s="55"/>
      <c r="M11" s="54"/>
      <c r="N11" s="53" t="e">
        <f>VLOOKUP(M11,[1]Listes!$J$3:$K$7,2,FALSE)</f>
        <v>#N/A</v>
      </c>
      <c r="O11" s="52" t="e">
        <f t="shared" si="0"/>
        <v>#N/A</v>
      </c>
      <c r="P11" s="51"/>
      <c r="Q11" s="54"/>
      <c r="R11" s="53" t="e">
        <f>VLOOKUP(Q11,[1]Listes!$J$3:$K$7,2,FALSE)</f>
        <v>#N/A</v>
      </c>
      <c r="S11" s="52" t="e">
        <f t="shared" si="1"/>
        <v>#N/A</v>
      </c>
      <c r="T11" s="51"/>
    </row>
    <row r="12" spans="1:21">
      <c r="A12" s="44"/>
      <c r="B12" s="44"/>
      <c r="C12" s="44"/>
      <c r="D12" s="58"/>
      <c r="E12" s="59"/>
      <c r="F12" s="58"/>
      <c r="G12" s="57"/>
      <c r="H12" s="54"/>
      <c r="I12" s="53" t="e">
        <f>VLOOKUP(H12,[1]Listes!$G$3:$H$8,2,FALSE)</f>
        <v>#N/A</v>
      </c>
      <c r="J12" s="56"/>
      <c r="K12" s="53" t="e">
        <f>VLOOKUP(J12,[1]Listes!$D$3:$E$8,2,FALSE)</f>
        <v>#N/A</v>
      </c>
      <c r="L12" s="55"/>
      <c r="M12" s="54"/>
      <c r="N12" s="53" t="e">
        <f>VLOOKUP(M12,[1]Listes!$J$3:$K$7,2,FALSE)</f>
        <v>#N/A</v>
      </c>
      <c r="O12" s="52" t="e">
        <f t="shared" si="0"/>
        <v>#N/A</v>
      </c>
      <c r="P12" s="51"/>
      <c r="Q12" s="54"/>
      <c r="R12" s="53" t="e">
        <f>VLOOKUP(Q12,[1]Listes!$J$3:$K$7,2,FALSE)</f>
        <v>#N/A</v>
      </c>
      <c r="S12" s="52" t="e">
        <f t="shared" si="1"/>
        <v>#N/A</v>
      </c>
      <c r="T12" s="51"/>
    </row>
    <row r="13" spans="1:21">
      <c r="A13" s="44"/>
      <c r="B13" s="44"/>
      <c r="C13" s="44"/>
      <c r="D13" s="58"/>
      <c r="E13" s="59"/>
      <c r="F13" s="58"/>
      <c r="G13" s="57"/>
      <c r="H13" s="54"/>
      <c r="I13" s="53" t="e">
        <f>VLOOKUP(H13,[1]Listes!$G$3:$H$8,2,FALSE)</f>
        <v>#N/A</v>
      </c>
      <c r="J13" s="56"/>
      <c r="K13" s="53" t="e">
        <f>VLOOKUP(J13,[1]Listes!$D$3:$E$8,2,FALSE)</f>
        <v>#N/A</v>
      </c>
      <c r="L13" s="55"/>
      <c r="M13" s="54"/>
      <c r="N13" s="53" t="e">
        <f>VLOOKUP(M13,[1]Listes!$J$3:$K$7,2,FALSE)</f>
        <v>#N/A</v>
      </c>
      <c r="O13" s="52" t="e">
        <f t="shared" si="0"/>
        <v>#N/A</v>
      </c>
      <c r="P13" s="51"/>
      <c r="Q13" s="54"/>
      <c r="R13" s="53" t="e">
        <f>VLOOKUP(Q13,[1]Listes!$J$3:$K$7,2,FALSE)</f>
        <v>#N/A</v>
      </c>
      <c r="S13" s="52" t="e">
        <f t="shared" si="1"/>
        <v>#N/A</v>
      </c>
      <c r="T13" s="51"/>
    </row>
    <row r="14" spans="1:21">
      <c r="A14" s="44"/>
      <c r="B14" s="44"/>
      <c r="C14" s="44"/>
      <c r="D14" s="58"/>
      <c r="E14" s="59"/>
      <c r="F14" s="58"/>
      <c r="G14" s="57"/>
      <c r="H14" s="54"/>
      <c r="I14" s="53" t="e">
        <f>VLOOKUP(H14,[1]Listes!$G$3:$H$8,2,FALSE)</f>
        <v>#N/A</v>
      </c>
      <c r="J14" s="56"/>
      <c r="K14" s="53" t="e">
        <f>VLOOKUP(J14,[1]Listes!$D$3:$E$8,2,FALSE)</f>
        <v>#N/A</v>
      </c>
      <c r="L14" s="55"/>
      <c r="M14" s="54"/>
      <c r="N14" s="53" t="e">
        <f>VLOOKUP(M14,[1]Listes!$J$3:$K$7,2,FALSE)</f>
        <v>#N/A</v>
      </c>
      <c r="O14" s="52" t="e">
        <f t="shared" si="0"/>
        <v>#N/A</v>
      </c>
      <c r="P14" s="51"/>
      <c r="Q14" s="54"/>
      <c r="R14" s="53" t="e">
        <f>VLOOKUP(Q14,[1]Listes!$J$3:$K$7,2,FALSE)</f>
        <v>#N/A</v>
      </c>
      <c r="S14" s="52" t="e">
        <f t="shared" si="1"/>
        <v>#N/A</v>
      </c>
      <c r="T14" s="51"/>
    </row>
    <row r="15" spans="1:21">
      <c r="A15" s="44"/>
      <c r="B15" s="44"/>
      <c r="C15" s="44"/>
      <c r="D15" s="58"/>
      <c r="E15" s="59"/>
      <c r="F15" s="58"/>
      <c r="G15" s="57"/>
      <c r="H15" s="54"/>
      <c r="I15" s="53" t="e">
        <f>VLOOKUP(H15,[1]Listes!$G$3:$H$8,2,FALSE)</f>
        <v>#N/A</v>
      </c>
      <c r="J15" s="56"/>
      <c r="K15" s="53" t="e">
        <f>VLOOKUP(J15,[1]Listes!$D$3:$E$8,2,FALSE)</f>
        <v>#N/A</v>
      </c>
      <c r="L15" s="55"/>
      <c r="M15" s="54"/>
      <c r="N15" s="53" t="e">
        <f>VLOOKUP(M15,[1]Listes!$J$3:$K$7,2,FALSE)</f>
        <v>#N/A</v>
      </c>
      <c r="O15" s="52" t="e">
        <f t="shared" si="0"/>
        <v>#N/A</v>
      </c>
      <c r="P15" s="51"/>
      <c r="Q15" s="54"/>
      <c r="R15" s="53" t="e">
        <f>VLOOKUP(Q15,[1]Listes!$J$3:$K$7,2,FALSE)</f>
        <v>#N/A</v>
      </c>
      <c r="S15" s="52" t="e">
        <f t="shared" si="1"/>
        <v>#N/A</v>
      </c>
      <c r="T15" s="51"/>
    </row>
    <row r="16" spans="1:21">
      <c r="A16" s="44"/>
      <c r="B16" s="44"/>
      <c r="C16" s="44"/>
      <c r="D16" s="58"/>
      <c r="E16" s="59"/>
      <c r="F16" s="58"/>
      <c r="G16" s="57"/>
      <c r="H16" s="54"/>
      <c r="I16" s="53" t="e">
        <f>VLOOKUP(H16,[1]Listes!$G$3:$H$8,2,FALSE)</f>
        <v>#N/A</v>
      </c>
      <c r="J16" s="56"/>
      <c r="K16" s="53" t="e">
        <f>VLOOKUP(J16,[1]Listes!$D$3:$E$8,2,FALSE)</f>
        <v>#N/A</v>
      </c>
      <c r="L16" s="55"/>
      <c r="M16" s="54"/>
      <c r="N16" s="53" t="e">
        <f>VLOOKUP(M16,[1]Listes!$J$3:$K$7,2,FALSE)</f>
        <v>#N/A</v>
      </c>
      <c r="O16" s="52" t="e">
        <f t="shared" si="0"/>
        <v>#N/A</v>
      </c>
      <c r="P16" s="51"/>
      <c r="Q16" s="54"/>
      <c r="R16" s="53" t="e">
        <f>VLOOKUP(Q16,[1]Listes!$J$3:$K$7,2,FALSE)</f>
        <v>#N/A</v>
      </c>
      <c r="S16" s="52" t="e">
        <f t="shared" si="1"/>
        <v>#N/A</v>
      </c>
      <c r="T16" s="51"/>
    </row>
    <row r="17" spans="1:20">
      <c r="A17" s="44"/>
      <c r="B17" s="44"/>
      <c r="C17" s="44"/>
      <c r="D17" s="58"/>
      <c r="E17" s="59"/>
      <c r="F17" s="58"/>
      <c r="G17" s="57"/>
      <c r="H17" s="54"/>
      <c r="I17" s="53" t="e">
        <f>VLOOKUP(H17,[1]Listes!$G$3:$H$8,2,FALSE)</f>
        <v>#N/A</v>
      </c>
      <c r="J17" s="56"/>
      <c r="K17" s="53" t="e">
        <f>VLOOKUP(J17,[1]Listes!$D$3:$E$8,2,FALSE)</f>
        <v>#N/A</v>
      </c>
      <c r="L17" s="55"/>
      <c r="M17" s="54"/>
      <c r="N17" s="53" t="e">
        <f>VLOOKUP(M17,[1]Listes!$J$3:$K$7,2,FALSE)</f>
        <v>#N/A</v>
      </c>
      <c r="O17" s="52" t="e">
        <f t="shared" si="0"/>
        <v>#N/A</v>
      </c>
      <c r="P17" s="51"/>
      <c r="Q17" s="54"/>
      <c r="R17" s="53" t="e">
        <f>VLOOKUP(Q17,[1]Listes!$J$3:$K$7,2,FALSE)</f>
        <v>#N/A</v>
      </c>
      <c r="S17" s="52" t="e">
        <f t="shared" si="1"/>
        <v>#N/A</v>
      </c>
      <c r="T17" s="51"/>
    </row>
    <row r="18" spans="1:20">
      <c r="A18" s="44"/>
      <c r="B18" s="44"/>
      <c r="C18" s="44"/>
      <c r="D18" s="58"/>
      <c r="E18" s="59"/>
      <c r="F18" s="58"/>
      <c r="G18" s="57"/>
      <c r="H18" s="54"/>
      <c r="I18" s="53" t="e">
        <f>VLOOKUP(H18,[1]Listes!$G$3:$H$8,2,FALSE)</f>
        <v>#N/A</v>
      </c>
      <c r="J18" s="56"/>
      <c r="K18" s="53" t="e">
        <f>VLOOKUP(J18,[1]Listes!$D$3:$E$8,2,FALSE)</f>
        <v>#N/A</v>
      </c>
      <c r="L18" s="55"/>
      <c r="M18" s="54"/>
      <c r="N18" s="53" t="e">
        <f>VLOOKUP(M18,[1]Listes!$J$3:$K$7,2,FALSE)</f>
        <v>#N/A</v>
      </c>
      <c r="O18" s="52" t="e">
        <f t="shared" si="0"/>
        <v>#N/A</v>
      </c>
      <c r="P18" s="51"/>
      <c r="Q18" s="54"/>
      <c r="R18" s="53" t="e">
        <f>VLOOKUP(Q18,[1]Listes!$J$3:$K$7,2,FALSE)</f>
        <v>#N/A</v>
      </c>
      <c r="S18" s="52" t="e">
        <f t="shared" si="1"/>
        <v>#N/A</v>
      </c>
      <c r="T18" s="51"/>
    </row>
    <row r="19" spans="1:20">
      <c r="A19" s="44"/>
      <c r="B19" s="44"/>
      <c r="C19" s="44"/>
      <c r="D19" s="58"/>
      <c r="E19" s="59"/>
      <c r="F19" s="58"/>
      <c r="G19" s="57"/>
      <c r="H19" s="54"/>
      <c r="I19" s="53" t="e">
        <f>VLOOKUP(H19,[1]Listes!$G$3:$H$8,2,FALSE)</f>
        <v>#N/A</v>
      </c>
      <c r="J19" s="56"/>
      <c r="K19" s="53" t="e">
        <f>VLOOKUP(J19,[1]Listes!$D$3:$E$8,2,FALSE)</f>
        <v>#N/A</v>
      </c>
      <c r="L19" s="55"/>
      <c r="M19" s="54"/>
      <c r="N19" s="53" t="e">
        <f>VLOOKUP(M19,[1]Listes!$J$3:$K$7,2,FALSE)</f>
        <v>#N/A</v>
      </c>
      <c r="O19" s="52" t="e">
        <f t="shared" si="0"/>
        <v>#N/A</v>
      </c>
      <c r="P19" s="51"/>
      <c r="Q19" s="54"/>
      <c r="R19" s="53" t="e">
        <f>VLOOKUP(Q19,[1]Listes!$J$3:$K$7,2,FALSE)</f>
        <v>#N/A</v>
      </c>
      <c r="S19" s="52" t="e">
        <f t="shared" si="1"/>
        <v>#N/A</v>
      </c>
      <c r="T19" s="51"/>
    </row>
    <row r="20" spans="1:20">
      <c r="A20" s="44"/>
      <c r="B20" s="44"/>
      <c r="C20" s="44"/>
      <c r="D20" s="58"/>
      <c r="E20" s="59"/>
      <c r="F20" s="58"/>
      <c r="G20" s="57"/>
      <c r="H20" s="54"/>
      <c r="I20" s="53" t="e">
        <f>VLOOKUP(H20,[1]Listes!$G$3:$H$8,2,FALSE)</f>
        <v>#N/A</v>
      </c>
      <c r="J20" s="56"/>
      <c r="K20" s="53" t="e">
        <f>VLOOKUP(J20,[1]Listes!$D$3:$E$8,2,FALSE)</f>
        <v>#N/A</v>
      </c>
      <c r="L20" s="55"/>
      <c r="M20" s="54"/>
      <c r="N20" s="53" t="e">
        <f>VLOOKUP(M20,[1]Listes!$J$3:$K$7,2,FALSE)</f>
        <v>#N/A</v>
      </c>
      <c r="O20" s="52" t="e">
        <f t="shared" si="0"/>
        <v>#N/A</v>
      </c>
      <c r="P20" s="51"/>
      <c r="Q20" s="54"/>
      <c r="R20" s="53" t="e">
        <f>VLOOKUP(Q20,[1]Listes!$J$3:$K$7,2,FALSE)</f>
        <v>#N/A</v>
      </c>
      <c r="S20" s="52" t="e">
        <f t="shared" si="1"/>
        <v>#N/A</v>
      </c>
      <c r="T20" s="51"/>
    </row>
    <row r="21" spans="1:20">
      <c r="A21" s="44"/>
      <c r="B21" s="44"/>
      <c r="C21" s="44"/>
      <c r="D21" s="58"/>
      <c r="E21" s="59"/>
      <c r="F21" s="58"/>
      <c r="G21" s="57"/>
      <c r="H21" s="54"/>
      <c r="I21" s="53" t="e">
        <f>VLOOKUP(H21,[1]Listes!$G$3:$H$8,2,FALSE)</f>
        <v>#N/A</v>
      </c>
      <c r="J21" s="56"/>
      <c r="K21" s="53" t="e">
        <f>VLOOKUP(J21,[1]Listes!$D$3:$E$8,2,FALSE)</f>
        <v>#N/A</v>
      </c>
      <c r="L21" s="55"/>
      <c r="M21" s="54"/>
      <c r="N21" s="53" t="e">
        <f>VLOOKUP(M21,[1]Listes!$J$3:$K$7,2,FALSE)</f>
        <v>#N/A</v>
      </c>
      <c r="O21" s="52" t="e">
        <f t="shared" si="0"/>
        <v>#N/A</v>
      </c>
      <c r="P21" s="51"/>
      <c r="Q21" s="54"/>
      <c r="R21" s="53" t="e">
        <f>VLOOKUP(Q21,[1]Listes!$J$3:$K$7,2,FALSE)</f>
        <v>#N/A</v>
      </c>
      <c r="S21" s="52" t="e">
        <f t="shared" si="1"/>
        <v>#N/A</v>
      </c>
      <c r="T21" s="51"/>
    </row>
    <row r="22" spans="1:20">
      <c r="A22" s="44"/>
      <c r="B22" s="44"/>
      <c r="C22" s="44"/>
      <c r="D22" s="58"/>
      <c r="E22" s="59"/>
      <c r="F22" s="58"/>
      <c r="G22" s="57"/>
      <c r="H22" s="54"/>
      <c r="I22" s="53" t="e">
        <f>VLOOKUP(H22,[1]Listes!$G$3:$H$8,2,FALSE)</f>
        <v>#N/A</v>
      </c>
      <c r="J22" s="56"/>
      <c r="K22" s="53" t="e">
        <f>VLOOKUP(J22,[1]Listes!$D$3:$E$8,2,FALSE)</f>
        <v>#N/A</v>
      </c>
      <c r="L22" s="55"/>
      <c r="M22" s="54"/>
      <c r="N22" s="53" t="e">
        <f>VLOOKUP(M22,[1]Listes!$J$3:$K$7,2,FALSE)</f>
        <v>#N/A</v>
      </c>
      <c r="O22" s="52" t="e">
        <f t="shared" si="0"/>
        <v>#N/A</v>
      </c>
      <c r="P22" s="51"/>
      <c r="Q22" s="54"/>
      <c r="R22" s="53" t="e">
        <f>VLOOKUP(Q22,[1]Listes!$J$3:$K$7,2,FALSE)</f>
        <v>#N/A</v>
      </c>
      <c r="S22" s="52" t="e">
        <f t="shared" si="1"/>
        <v>#N/A</v>
      </c>
      <c r="T22" s="51"/>
    </row>
    <row r="23" spans="1:20">
      <c r="A23" s="44"/>
      <c r="B23" s="44"/>
      <c r="C23" s="44"/>
      <c r="D23" s="58"/>
      <c r="E23" s="59"/>
      <c r="F23" s="58"/>
      <c r="G23" s="57"/>
      <c r="H23" s="54"/>
      <c r="I23" s="53" t="e">
        <f>VLOOKUP(H23,[1]Listes!$G$3:$H$8,2,FALSE)</f>
        <v>#N/A</v>
      </c>
      <c r="J23" s="56"/>
      <c r="K23" s="53" t="e">
        <f>VLOOKUP(J23,[1]Listes!$D$3:$E$8,2,FALSE)</f>
        <v>#N/A</v>
      </c>
      <c r="L23" s="55"/>
      <c r="M23" s="54"/>
      <c r="N23" s="53" t="e">
        <f>VLOOKUP(M23,[1]Listes!$J$3:$K$7,2,FALSE)</f>
        <v>#N/A</v>
      </c>
      <c r="O23" s="52" t="e">
        <f t="shared" si="0"/>
        <v>#N/A</v>
      </c>
      <c r="P23" s="51"/>
      <c r="Q23" s="54"/>
      <c r="R23" s="53" t="e">
        <f>VLOOKUP(Q23,[1]Listes!$J$3:$K$7,2,FALSE)</f>
        <v>#N/A</v>
      </c>
      <c r="S23" s="52" t="e">
        <f t="shared" si="1"/>
        <v>#N/A</v>
      </c>
      <c r="T23" s="51"/>
    </row>
    <row r="24" spans="1:20">
      <c r="A24" s="44"/>
      <c r="B24" s="44"/>
      <c r="C24" s="44"/>
      <c r="D24" s="58"/>
      <c r="E24" s="59"/>
      <c r="F24" s="58"/>
      <c r="G24" s="57"/>
      <c r="H24" s="54"/>
      <c r="I24" s="53" t="e">
        <f>VLOOKUP(H24,[1]Listes!$G$3:$H$8,2,FALSE)</f>
        <v>#N/A</v>
      </c>
      <c r="J24" s="56"/>
      <c r="K24" s="53" t="e">
        <f>VLOOKUP(J24,[1]Listes!$D$3:$E$8,2,FALSE)</f>
        <v>#N/A</v>
      </c>
      <c r="L24" s="55"/>
      <c r="M24" s="54"/>
      <c r="N24" s="53" t="e">
        <f>VLOOKUP(M24,[1]Listes!$J$3:$K$7,2,FALSE)</f>
        <v>#N/A</v>
      </c>
      <c r="O24" s="52" t="e">
        <f t="shared" si="0"/>
        <v>#N/A</v>
      </c>
      <c r="P24" s="51"/>
      <c r="Q24" s="54"/>
      <c r="R24" s="53" t="e">
        <f>VLOOKUP(Q24,[1]Listes!$J$3:$K$7,2,FALSE)</f>
        <v>#N/A</v>
      </c>
      <c r="S24" s="52" t="e">
        <f t="shared" si="1"/>
        <v>#N/A</v>
      </c>
      <c r="T24" s="51"/>
    </row>
    <row r="25" spans="1:20">
      <c r="A25" s="44"/>
      <c r="B25" s="44"/>
      <c r="C25" s="44"/>
      <c r="D25" s="58"/>
      <c r="E25" s="59"/>
      <c r="F25" s="58"/>
      <c r="G25" s="57"/>
      <c r="H25" s="54"/>
      <c r="I25" s="53" t="e">
        <f>VLOOKUP(H25,[1]Listes!$G$3:$H$8,2,FALSE)</f>
        <v>#N/A</v>
      </c>
      <c r="J25" s="56"/>
      <c r="K25" s="53" t="e">
        <f>VLOOKUP(J25,[1]Listes!$D$3:$E$8,2,FALSE)</f>
        <v>#N/A</v>
      </c>
      <c r="L25" s="55"/>
      <c r="M25" s="54"/>
      <c r="N25" s="53" t="e">
        <f>VLOOKUP(M25,[1]Listes!$J$3:$K$7,2,FALSE)</f>
        <v>#N/A</v>
      </c>
      <c r="O25" s="52" t="e">
        <f t="shared" si="0"/>
        <v>#N/A</v>
      </c>
      <c r="P25" s="51"/>
      <c r="Q25" s="54"/>
      <c r="R25" s="53" t="e">
        <f>VLOOKUP(Q25,[1]Listes!$J$3:$K$7,2,FALSE)</f>
        <v>#N/A</v>
      </c>
      <c r="S25" s="52" t="e">
        <f t="shared" si="1"/>
        <v>#N/A</v>
      </c>
      <c r="T25" s="51"/>
    </row>
    <row r="26" spans="1:20">
      <c r="A26" s="44"/>
      <c r="B26" s="44"/>
      <c r="C26" s="44"/>
      <c r="D26" s="58"/>
      <c r="E26" s="59"/>
      <c r="F26" s="58"/>
      <c r="G26" s="57"/>
      <c r="H26" s="54"/>
      <c r="I26" s="53" t="e">
        <f>VLOOKUP(H26,[1]Listes!$G$3:$H$8,2,FALSE)</f>
        <v>#N/A</v>
      </c>
      <c r="J26" s="56"/>
      <c r="K26" s="53" t="e">
        <f>VLOOKUP(J26,[1]Listes!$D$3:$E$8,2,FALSE)</f>
        <v>#N/A</v>
      </c>
      <c r="L26" s="55"/>
      <c r="M26" s="54"/>
      <c r="N26" s="53" t="e">
        <f>VLOOKUP(M26,[1]Listes!$J$3:$K$7,2,FALSE)</f>
        <v>#N/A</v>
      </c>
      <c r="O26" s="52" t="e">
        <f t="shared" si="0"/>
        <v>#N/A</v>
      </c>
      <c r="P26" s="51"/>
      <c r="Q26" s="54"/>
      <c r="R26" s="53" t="e">
        <f>VLOOKUP(Q26,[1]Listes!$J$3:$K$7,2,FALSE)</f>
        <v>#N/A</v>
      </c>
      <c r="S26" s="52" t="e">
        <f t="shared" si="1"/>
        <v>#N/A</v>
      </c>
      <c r="T26" s="51"/>
    </row>
    <row r="27" spans="1:20">
      <c r="A27" s="44"/>
      <c r="B27" s="44"/>
      <c r="C27" s="44"/>
      <c r="D27" s="58"/>
      <c r="E27" s="59"/>
      <c r="F27" s="58"/>
      <c r="G27" s="57"/>
      <c r="H27" s="54"/>
      <c r="I27" s="53" t="e">
        <f>VLOOKUP(H27,[1]Listes!$G$3:$H$8,2,FALSE)</f>
        <v>#N/A</v>
      </c>
      <c r="J27" s="56"/>
      <c r="K27" s="53" t="e">
        <f>VLOOKUP(J27,[1]Listes!$D$3:$E$8,2,FALSE)</f>
        <v>#N/A</v>
      </c>
      <c r="L27" s="55"/>
      <c r="M27" s="54"/>
      <c r="N27" s="53" t="e">
        <f>VLOOKUP(M27,[1]Listes!$J$3:$K$7,2,FALSE)</f>
        <v>#N/A</v>
      </c>
      <c r="O27" s="52" t="e">
        <f t="shared" si="0"/>
        <v>#N/A</v>
      </c>
      <c r="P27" s="51"/>
      <c r="Q27" s="54"/>
      <c r="R27" s="53" t="e">
        <f>VLOOKUP(Q27,[1]Listes!$J$3:$K$7,2,FALSE)</f>
        <v>#N/A</v>
      </c>
      <c r="S27" s="52" t="e">
        <f t="shared" si="1"/>
        <v>#N/A</v>
      </c>
      <c r="T27" s="51"/>
    </row>
    <row r="28" spans="1:20">
      <c r="A28" s="44"/>
      <c r="B28" s="44"/>
      <c r="C28" s="44"/>
      <c r="D28" s="58"/>
      <c r="E28" s="59"/>
      <c r="F28" s="58"/>
      <c r="G28" s="57"/>
      <c r="H28" s="54"/>
      <c r="I28" s="53" t="e">
        <f>VLOOKUP(H28,[1]Listes!$G$3:$H$8,2,FALSE)</f>
        <v>#N/A</v>
      </c>
      <c r="J28" s="56"/>
      <c r="K28" s="53" t="e">
        <f>VLOOKUP(J28,[1]Listes!$D$3:$E$8,2,FALSE)</f>
        <v>#N/A</v>
      </c>
      <c r="L28" s="55"/>
      <c r="M28" s="54"/>
      <c r="N28" s="53" t="e">
        <f>VLOOKUP(M28,[1]Listes!$J$3:$K$7,2,FALSE)</f>
        <v>#N/A</v>
      </c>
      <c r="O28" s="52" t="e">
        <f t="shared" si="0"/>
        <v>#N/A</v>
      </c>
      <c r="P28" s="51"/>
      <c r="Q28" s="54"/>
      <c r="R28" s="53" t="e">
        <f>VLOOKUP(Q28,[1]Listes!$J$3:$K$7,2,FALSE)</f>
        <v>#N/A</v>
      </c>
      <c r="S28" s="52" t="e">
        <f t="shared" si="1"/>
        <v>#N/A</v>
      </c>
      <c r="T28" s="51"/>
    </row>
    <row r="29" spans="1:20">
      <c r="A29" s="44"/>
      <c r="B29" s="44"/>
      <c r="C29" s="44"/>
      <c r="D29" s="58"/>
      <c r="E29" s="59"/>
      <c r="F29" s="58"/>
      <c r="G29" s="57"/>
      <c r="H29" s="54"/>
      <c r="I29" s="53" t="e">
        <f>VLOOKUP(H29,[1]Listes!$G$3:$H$8,2,FALSE)</f>
        <v>#N/A</v>
      </c>
      <c r="J29" s="56"/>
      <c r="K29" s="53" t="e">
        <f>VLOOKUP(J29,[1]Listes!$D$3:$E$8,2,FALSE)</f>
        <v>#N/A</v>
      </c>
      <c r="L29" s="55"/>
      <c r="M29" s="54"/>
      <c r="N29" s="53" t="e">
        <f>VLOOKUP(M29,[1]Listes!$J$3:$K$7,2,FALSE)</f>
        <v>#N/A</v>
      </c>
      <c r="O29" s="52" t="e">
        <f t="shared" si="0"/>
        <v>#N/A</v>
      </c>
      <c r="P29" s="51"/>
      <c r="Q29" s="54"/>
      <c r="R29" s="53" t="e">
        <f>VLOOKUP(Q29,[1]Listes!$J$3:$K$7,2,FALSE)</f>
        <v>#N/A</v>
      </c>
      <c r="S29" s="52" t="e">
        <f t="shared" si="1"/>
        <v>#N/A</v>
      </c>
      <c r="T29" s="51"/>
    </row>
    <row r="30" spans="1:20">
      <c r="A30" s="44"/>
      <c r="B30" s="44"/>
      <c r="C30" s="44"/>
      <c r="D30" s="58"/>
      <c r="E30" s="59"/>
      <c r="F30" s="58"/>
      <c r="G30" s="57"/>
      <c r="H30" s="54"/>
      <c r="I30" s="53" t="e">
        <f>VLOOKUP(H30,[1]Listes!$G$3:$H$8,2,FALSE)</f>
        <v>#N/A</v>
      </c>
      <c r="J30" s="56"/>
      <c r="K30" s="53" t="e">
        <f>VLOOKUP(J30,[1]Listes!$D$3:$E$8,2,FALSE)</f>
        <v>#N/A</v>
      </c>
      <c r="L30" s="55"/>
      <c r="M30" s="54"/>
      <c r="N30" s="53" t="e">
        <f>VLOOKUP(M30,[1]Listes!$J$3:$K$7,2,FALSE)</f>
        <v>#N/A</v>
      </c>
      <c r="O30" s="52" t="e">
        <f t="shared" si="0"/>
        <v>#N/A</v>
      </c>
      <c r="P30" s="51"/>
      <c r="Q30" s="54"/>
      <c r="R30" s="53" t="e">
        <f>VLOOKUP(Q30,[1]Listes!$J$3:$K$7,2,FALSE)</f>
        <v>#N/A</v>
      </c>
      <c r="S30" s="52" t="e">
        <f t="shared" si="1"/>
        <v>#N/A</v>
      </c>
      <c r="T30" s="51"/>
    </row>
    <row r="31" spans="1:20">
      <c r="A31" s="44"/>
      <c r="B31" s="44"/>
      <c r="C31" s="44"/>
      <c r="D31" s="58"/>
      <c r="E31" s="59"/>
      <c r="F31" s="58"/>
      <c r="G31" s="57"/>
      <c r="H31" s="54"/>
      <c r="I31" s="53" t="e">
        <f>VLOOKUP(H31,[1]Listes!$G$3:$H$8,2,FALSE)</f>
        <v>#N/A</v>
      </c>
      <c r="J31" s="56"/>
      <c r="K31" s="53" t="e">
        <f>VLOOKUP(J31,[1]Listes!$D$3:$E$8,2,FALSE)</f>
        <v>#N/A</v>
      </c>
      <c r="L31" s="55"/>
      <c r="M31" s="54"/>
      <c r="N31" s="53" t="e">
        <f>VLOOKUP(M31,[1]Listes!$J$3:$K$7,2,FALSE)</f>
        <v>#N/A</v>
      </c>
      <c r="O31" s="52" t="e">
        <f t="shared" si="0"/>
        <v>#N/A</v>
      </c>
      <c r="P31" s="51"/>
      <c r="Q31" s="54"/>
      <c r="R31" s="53" t="e">
        <f>VLOOKUP(Q31,[1]Listes!$J$3:$K$7,2,FALSE)</f>
        <v>#N/A</v>
      </c>
      <c r="S31" s="52" t="e">
        <f t="shared" si="1"/>
        <v>#N/A</v>
      </c>
      <c r="T31" s="51"/>
    </row>
    <row r="32" spans="1:20">
      <c r="A32" s="44"/>
      <c r="B32" s="44"/>
      <c r="C32" s="44"/>
      <c r="D32" s="58"/>
      <c r="E32" s="59"/>
      <c r="F32" s="58"/>
      <c r="G32" s="57"/>
      <c r="H32" s="54"/>
      <c r="I32" s="53" t="e">
        <f>VLOOKUP(H32,[1]Listes!$G$3:$H$8,2,FALSE)</f>
        <v>#N/A</v>
      </c>
      <c r="J32" s="56"/>
      <c r="K32" s="53" t="e">
        <f>VLOOKUP(J32,[1]Listes!$D$3:$E$8,2,FALSE)</f>
        <v>#N/A</v>
      </c>
      <c r="L32" s="55"/>
      <c r="M32" s="54"/>
      <c r="N32" s="53" t="e">
        <f>VLOOKUP(M32,[1]Listes!$J$3:$K$7,2,FALSE)</f>
        <v>#N/A</v>
      </c>
      <c r="O32" s="52" t="e">
        <f t="shared" si="0"/>
        <v>#N/A</v>
      </c>
      <c r="P32" s="51"/>
      <c r="Q32" s="54"/>
      <c r="R32" s="53" t="e">
        <f>VLOOKUP(Q32,[1]Listes!$J$3:$K$7,2,FALSE)</f>
        <v>#N/A</v>
      </c>
      <c r="S32" s="52" t="e">
        <f t="shared" si="1"/>
        <v>#N/A</v>
      </c>
      <c r="T32" s="51"/>
    </row>
    <row r="33" spans="1:20">
      <c r="A33" s="44"/>
      <c r="B33" s="44"/>
      <c r="C33" s="44"/>
      <c r="D33" s="58"/>
      <c r="E33" s="59"/>
      <c r="F33" s="58"/>
      <c r="G33" s="57"/>
      <c r="H33" s="54"/>
      <c r="I33" s="53" t="e">
        <f>VLOOKUP(H33,[1]Listes!$G$3:$H$8,2,FALSE)</f>
        <v>#N/A</v>
      </c>
      <c r="J33" s="56"/>
      <c r="K33" s="53" t="e">
        <f>VLOOKUP(J33,[1]Listes!$D$3:$E$8,2,FALSE)</f>
        <v>#N/A</v>
      </c>
      <c r="L33" s="55"/>
      <c r="M33" s="54"/>
      <c r="N33" s="53" t="e">
        <f>VLOOKUP(M33,[1]Listes!$J$3:$K$7,2,FALSE)</f>
        <v>#N/A</v>
      </c>
      <c r="O33" s="52" t="e">
        <f t="shared" si="0"/>
        <v>#N/A</v>
      </c>
      <c r="P33" s="51"/>
      <c r="Q33" s="54"/>
      <c r="R33" s="53" t="e">
        <f>VLOOKUP(Q33,[1]Listes!$J$3:$K$7,2,FALSE)</f>
        <v>#N/A</v>
      </c>
      <c r="S33" s="52" t="e">
        <f t="shared" si="1"/>
        <v>#N/A</v>
      </c>
      <c r="T33" s="51"/>
    </row>
    <row r="34" spans="1:20">
      <c r="A34" s="44"/>
      <c r="B34" s="44"/>
      <c r="C34" s="44"/>
      <c r="D34" s="58"/>
      <c r="E34" s="59"/>
      <c r="F34" s="58"/>
      <c r="G34" s="57"/>
      <c r="H34" s="54"/>
      <c r="I34" s="53" t="e">
        <f>VLOOKUP(H34,[1]Listes!$G$3:$H$8,2,FALSE)</f>
        <v>#N/A</v>
      </c>
      <c r="J34" s="56"/>
      <c r="K34" s="53" t="e">
        <f>VLOOKUP(J34,[1]Listes!$D$3:$E$8,2,FALSE)</f>
        <v>#N/A</v>
      </c>
      <c r="L34" s="55"/>
      <c r="M34" s="54"/>
      <c r="N34" s="53" t="e">
        <f>VLOOKUP(M34,[1]Listes!$J$3:$K$7,2,FALSE)</f>
        <v>#N/A</v>
      </c>
      <c r="O34" s="52" t="e">
        <f t="shared" si="0"/>
        <v>#N/A</v>
      </c>
      <c r="P34" s="51"/>
      <c r="Q34" s="54"/>
      <c r="R34" s="53" t="e">
        <f>VLOOKUP(Q34,[1]Listes!$J$3:$K$7,2,FALSE)</f>
        <v>#N/A</v>
      </c>
      <c r="S34" s="52" t="e">
        <f t="shared" si="1"/>
        <v>#N/A</v>
      </c>
      <c r="T34" s="51"/>
    </row>
    <row r="35" spans="1:20">
      <c r="A35" s="44"/>
      <c r="B35" s="44"/>
      <c r="C35" s="44"/>
      <c r="D35" s="58"/>
      <c r="E35" s="59"/>
      <c r="F35" s="58"/>
      <c r="G35" s="57"/>
      <c r="H35" s="54"/>
      <c r="I35" s="53" t="e">
        <f>VLOOKUP(H35,[1]Listes!$G$3:$H$8,2,FALSE)</f>
        <v>#N/A</v>
      </c>
      <c r="J35" s="56"/>
      <c r="K35" s="53" t="e">
        <f>VLOOKUP(J35,[1]Listes!$D$3:$E$8,2,FALSE)</f>
        <v>#N/A</v>
      </c>
      <c r="L35" s="55"/>
      <c r="M35" s="54"/>
      <c r="N35" s="53" t="e">
        <f>VLOOKUP(M35,[1]Listes!$J$3:$K$7,2,FALSE)</f>
        <v>#N/A</v>
      </c>
      <c r="O35" s="52" t="e">
        <f t="shared" si="0"/>
        <v>#N/A</v>
      </c>
      <c r="P35" s="51"/>
      <c r="Q35" s="54"/>
      <c r="R35" s="53" t="e">
        <f>VLOOKUP(Q35,[1]Listes!$J$3:$K$7,2,FALSE)</f>
        <v>#N/A</v>
      </c>
      <c r="S35" s="52" t="e">
        <f t="shared" si="1"/>
        <v>#N/A</v>
      </c>
      <c r="T35" s="51"/>
    </row>
    <row r="36" spans="1:20">
      <c r="A36" s="44"/>
      <c r="B36" s="44"/>
      <c r="C36" s="44"/>
      <c r="D36" s="58"/>
      <c r="E36" s="59"/>
      <c r="F36" s="58"/>
      <c r="G36" s="57"/>
      <c r="H36" s="54"/>
      <c r="I36" s="53" t="e">
        <f>VLOOKUP(H36,[1]Listes!$G$3:$H$8,2,FALSE)</f>
        <v>#N/A</v>
      </c>
      <c r="J36" s="56"/>
      <c r="K36" s="53" t="e">
        <f>VLOOKUP(J36,[1]Listes!$D$3:$E$8,2,FALSE)</f>
        <v>#N/A</v>
      </c>
      <c r="L36" s="55"/>
      <c r="M36" s="54"/>
      <c r="N36" s="53" t="e">
        <f>VLOOKUP(M36,[1]Listes!$J$3:$K$7,2,FALSE)</f>
        <v>#N/A</v>
      </c>
      <c r="O36" s="52" t="e">
        <f t="shared" ref="O36:O67" si="2">IF(I36="nc","nc",K36*I36/N36)</f>
        <v>#N/A</v>
      </c>
      <c r="P36" s="51"/>
      <c r="Q36" s="54"/>
      <c r="R36" s="53" t="e">
        <f>VLOOKUP(Q36,[1]Listes!$J$3:$K$7,2,FALSE)</f>
        <v>#N/A</v>
      </c>
      <c r="S36" s="52" t="e">
        <f t="shared" ref="S36:S67" si="3">I36*K36/R36</f>
        <v>#N/A</v>
      </c>
      <c r="T36" s="51"/>
    </row>
    <row r="37" spans="1:20">
      <c r="A37" s="44"/>
      <c r="B37" s="44"/>
      <c r="C37" s="44"/>
      <c r="D37" s="58"/>
      <c r="E37" s="59"/>
      <c r="F37" s="58"/>
      <c r="G37" s="57"/>
      <c r="H37" s="54"/>
      <c r="I37" s="53" t="e">
        <f>VLOOKUP(H37,[1]Listes!$G$3:$H$8,2,FALSE)</f>
        <v>#N/A</v>
      </c>
      <c r="J37" s="56"/>
      <c r="K37" s="53" t="e">
        <f>VLOOKUP(J37,[1]Listes!$D$3:$E$8,2,FALSE)</f>
        <v>#N/A</v>
      </c>
      <c r="L37" s="55"/>
      <c r="M37" s="54"/>
      <c r="N37" s="53" t="e">
        <f>VLOOKUP(M37,[1]Listes!$J$3:$K$7,2,FALSE)</f>
        <v>#N/A</v>
      </c>
      <c r="O37" s="52" t="e">
        <f t="shared" si="2"/>
        <v>#N/A</v>
      </c>
      <c r="P37" s="51"/>
      <c r="Q37" s="54"/>
      <c r="R37" s="53" t="e">
        <f>VLOOKUP(Q37,[1]Listes!$J$3:$K$7,2,FALSE)</f>
        <v>#N/A</v>
      </c>
      <c r="S37" s="52" t="e">
        <f t="shared" si="3"/>
        <v>#N/A</v>
      </c>
      <c r="T37" s="51"/>
    </row>
    <row r="38" spans="1:20">
      <c r="A38" s="44"/>
      <c r="B38" s="44"/>
      <c r="C38" s="44"/>
      <c r="D38" s="58"/>
      <c r="E38" s="59"/>
      <c r="F38" s="58"/>
      <c r="G38" s="57"/>
      <c r="H38" s="54"/>
      <c r="I38" s="53" t="e">
        <f>VLOOKUP(H38,[1]Listes!$G$3:$H$8,2,FALSE)</f>
        <v>#N/A</v>
      </c>
      <c r="J38" s="56"/>
      <c r="K38" s="53" t="e">
        <f>VLOOKUP(J38,[1]Listes!$D$3:$E$8,2,FALSE)</f>
        <v>#N/A</v>
      </c>
      <c r="L38" s="55"/>
      <c r="M38" s="54"/>
      <c r="N38" s="53" t="e">
        <f>VLOOKUP(M38,[1]Listes!$J$3:$K$7,2,FALSE)</f>
        <v>#N/A</v>
      </c>
      <c r="O38" s="52" t="e">
        <f t="shared" si="2"/>
        <v>#N/A</v>
      </c>
      <c r="P38" s="51"/>
      <c r="Q38" s="54"/>
      <c r="R38" s="53" t="e">
        <f>VLOOKUP(Q38,[1]Listes!$J$3:$K$7,2,FALSE)</f>
        <v>#N/A</v>
      </c>
      <c r="S38" s="52" t="e">
        <f t="shared" si="3"/>
        <v>#N/A</v>
      </c>
      <c r="T38" s="51"/>
    </row>
    <row r="39" spans="1:20">
      <c r="A39" s="44"/>
      <c r="B39" s="44"/>
      <c r="C39" s="44"/>
      <c r="D39" s="58"/>
      <c r="E39" s="59"/>
      <c r="F39" s="58"/>
      <c r="G39" s="57"/>
      <c r="H39" s="54"/>
      <c r="I39" s="53" t="e">
        <f>VLOOKUP(H39,[1]Listes!$G$3:$H$8,2,FALSE)</f>
        <v>#N/A</v>
      </c>
      <c r="J39" s="56"/>
      <c r="K39" s="53" t="e">
        <f>VLOOKUP(J39,[1]Listes!$D$3:$E$8,2,FALSE)</f>
        <v>#N/A</v>
      </c>
      <c r="L39" s="55"/>
      <c r="M39" s="54"/>
      <c r="N39" s="53" t="e">
        <f>VLOOKUP(M39,[1]Listes!$J$3:$K$7,2,FALSE)</f>
        <v>#N/A</v>
      </c>
      <c r="O39" s="52" t="e">
        <f t="shared" si="2"/>
        <v>#N/A</v>
      </c>
      <c r="P39" s="51"/>
      <c r="Q39" s="54"/>
      <c r="R39" s="53" t="e">
        <f>VLOOKUP(Q39,[1]Listes!$J$3:$K$7,2,FALSE)</f>
        <v>#N/A</v>
      </c>
      <c r="S39" s="52" t="e">
        <f t="shared" si="3"/>
        <v>#N/A</v>
      </c>
      <c r="T39" s="51"/>
    </row>
    <row r="40" spans="1:20">
      <c r="A40" s="44"/>
      <c r="B40" s="44"/>
      <c r="C40" s="44"/>
      <c r="D40" s="58"/>
      <c r="E40" s="59"/>
      <c r="F40" s="58"/>
      <c r="G40" s="57"/>
      <c r="H40" s="54"/>
      <c r="I40" s="53" t="e">
        <f>VLOOKUP(H40,[1]Listes!$G$3:$H$8,2,FALSE)</f>
        <v>#N/A</v>
      </c>
      <c r="J40" s="56"/>
      <c r="K40" s="53" t="e">
        <f>VLOOKUP(J40,[1]Listes!$D$3:$E$8,2,FALSE)</f>
        <v>#N/A</v>
      </c>
      <c r="L40" s="55"/>
      <c r="M40" s="54"/>
      <c r="N40" s="53" t="e">
        <f>VLOOKUP(M40,[1]Listes!$J$3:$K$7,2,FALSE)</f>
        <v>#N/A</v>
      </c>
      <c r="O40" s="52" t="e">
        <f t="shared" si="2"/>
        <v>#N/A</v>
      </c>
      <c r="P40" s="51"/>
      <c r="Q40" s="54"/>
      <c r="R40" s="53" t="e">
        <f>VLOOKUP(Q40,[1]Listes!$J$3:$K$7,2,FALSE)</f>
        <v>#N/A</v>
      </c>
      <c r="S40" s="52" t="e">
        <f t="shared" si="3"/>
        <v>#N/A</v>
      </c>
      <c r="T40" s="51"/>
    </row>
    <row r="41" spans="1:20">
      <c r="A41" s="44"/>
      <c r="B41" s="44"/>
      <c r="C41" s="44"/>
      <c r="D41" s="58"/>
      <c r="E41" s="59"/>
      <c r="F41" s="58"/>
      <c r="G41" s="57"/>
      <c r="H41" s="54"/>
      <c r="I41" s="53" t="e">
        <f>VLOOKUP(H41,[1]Listes!$G$3:$H$8,2,FALSE)</f>
        <v>#N/A</v>
      </c>
      <c r="J41" s="56"/>
      <c r="K41" s="53" t="e">
        <f>VLOOKUP(J41,[1]Listes!$D$3:$E$8,2,FALSE)</f>
        <v>#N/A</v>
      </c>
      <c r="L41" s="55"/>
      <c r="M41" s="54"/>
      <c r="N41" s="53" t="e">
        <f>VLOOKUP(M41,[1]Listes!$J$3:$K$7,2,FALSE)</f>
        <v>#N/A</v>
      </c>
      <c r="O41" s="52" t="e">
        <f t="shared" si="2"/>
        <v>#N/A</v>
      </c>
      <c r="P41" s="51"/>
      <c r="Q41" s="54"/>
      <c r="R41" s="53" t="e">
        <f>VLOOKUP(Q41,[1]Listes!$J$3:$K$7,2,FALSE)</f>
        <v>#N/A</v>
      </c>
      <c r="S41" s="52" t="e">
        <f t="shared" si="3"/>
        <v>#N/A</v>
      </c>
      <c r="T41" s="51"/>
    </row>
    <row r="42" spans="1:20">
      <c r="A42" s="44"/>
      <c r="B42" s="44"/>
      <c r="C42" s="44"/>
      <c r="D42" s="58"/>
      <c r="E42" s="59"/>
      <c r="F42" s="58"/>
      <c r="G42" s="57"/>
      <c r="H42" s="54"/>
      <c r="I42" s="53" t="e">
        <f>VLOOKUP(H42,[1]Listes!$G$3:$H$8,2,FALSE)</f>
        <v>#N/A</v>
      </c>
      <c r="J42" s="56"/>
      <c r="K42" s="53" t="e">
        <f>VLOOKUP(J42,[1]Listes!$D$3:$E$8,2,FALSE)</f>
        <v>#N/A</v>
      </c>
      <c r="L42" s="55"/>
      <c r="M42" s="54"/>
      <c r="N42" s="53" t="e">
        <f>VLOOKUP(M42,[1]Listes!$J$3:$K$7,2,FALSE)</f>
        <v>#N/A</v>
      </c>
      <c r="O42" s="52" t="e">
        <f t="shared" si="2"/>
        <v>#N/A</v>
      </c>
      <c r="P42" s="51"/>
      <c r="Q42" s="54"/>
      <c r="R42" s="53" t="e">
        <f>VLOOKUP(Q42,[1]Listes!$J$3:$K$7,2,FALSE)</f>
        <v>#N/A</v>
      </c>
      <c r="S42" s="52" t="e">
        <f t="shared" si="3"/>
        <v>#N/A</v>
      </c>
      <c r="T42" s="51"/>
    </row>
    <row r="43" spans="1:20">
      <c r="A43" s="44"/>
      <c r="B43" s="44"/>
      <c r="C43" s="44"/>
      <c r="D43" s="58"/>
      <c r="E43" s="59"/>
      <c r="F43" s="58"/>
      <c r="G43" s="57"/>
      <c r="H43" s="54"/>
      <c r="I43" s="53" t="e">
        <f>VLOOKUP(H43,[1]Listes!$G$3:$H$8,2,FALSE)</f>
        <v>#N/A</v>
      </c>
      <c r="J43" s="56"/>
      <c r="K43" s="53" t="e">
        <f>VLOOKUP(J43,[1]Listes!$D$3:$E$8,2,FALSE)</f>
        <v>#N/A</v>
      </c>
      <c r="L43" s="55"/>
      <c r="M43" s="54"/>
      <c r="N43" s="53" t="e">
        <f>VLOOKUP(M43,[1]Listes!$J$3:$K$7,2,FALSE)</f>
        <v>#N/A</v>
      </c>
      <c r="O43" s="52" t="e">
        <f t="shared" si="2"/>
        <v>#N/A</v>
      </c>
      <c r="P43" s="51"/>
      <c r="Q43" s="54"/>
      <c r="R43" s="53" t="e">
        <f>VLOOKUP(Q43,[1]Listes!$J$3:$K$7,2,FALSE)</f>
        <v>#N/A</v>
      </c>
      <c r="S43" s="52" t="e">
        <f t="shared" si="3"/>
        <v>#N/A</v>
      </c>
      <c r="T43" s="51"/>
    </row>
    <row r="44" spans="1:20">
      <c r="A44" s="44"/>
      <c r="B44" s="44"/>
      <c r="C44" s="44"/>
      <c r="D44" s="58"/>
      <c r="E44" s="59"/>
      <c r="F44" s="58"/>
      <c r="G44" s="57"/>
      <c r="H44" s="54"/>
      <c r="I44" s="53" t="e">
        <f>VLOOKUP(H44,[1]Listes!$G$3:$H$8,2,FALSE)</f>
        <v>#N/A</v>
      </c>
      <c r="J44" s="56"/>
      <c r="K44" s="53" t="e">
        <f>VLOOKUP(J44,[1]Listes!$D$3:$E$8,2,FALSE)</f>
        <v>#N/A</v>
      </c>
      <c r="L44" s="55"/>
      <c r="M44" s="54"/>
      <c r="N44" s="53" t="e">
        <f>VLOOKUP(M44,[1]Listes!$J$3:$K$7,2,FALSE)</f>
        <v>#N/A</v>
      </c>
      <c r="O44" s="52" t="e">
        <f t="shared" si="2"/>
        <v>#N/A</v>
      </c>
      <c r="P44" s="51"/>
      <c r="Q44" s="54"/>
      <c r="R44" s="53" t="e">
        <f>VLOOKUP(Q44,[1]Listes!$J$3:$K$7,2,FALSE)</f>
        <v>#N/A</v>
      </c>
      <c r="S44" s="52" t="e">
        <f t="shared" si="3"/>
        <v>#N/A</v>
      </c>
      <c r="T44" s="51"/>
    </row>
    <row r="45" spans="1:20">
      <c r="A45" s="44"/>
      <c r="B45" s="44"/>
      <c r="C45" s="44"/>
      <c r="D45" s="58"/>
      <c r="E45" s="59"/>
      <c r="F45" s="58"/>
      <c r="G45" s="57"/>
      <c r="H45" s="54"/>
      <c r="I45" s="53" t="e">
        <f>VLOOKUP(H45,[1]Listes!$G$3:$H$8,2,FALSE)</f>
        <v>#N/A</v>
      </c>
      <c r="J45" s="56"/>
      <c r="K45" s="53" t="e">
        <f>VLOOKUP(J45,[1]Listes!$D$3:$E$8,2,FALSE)</f>
        <v>#N/A</v>
      </c>
      <c r="L45" s="55"/>
      <c r="M45" s="54"/>
      <c r="N45" s="53" t="e">
        <f>VLOOKUP(M45,[1]Listes!$J$3:$K$7,2,FALSE)</f>
        <v>#N/A</v>
      </c>
      <c r="O45" s="52" t="e">
        <f t="shared" si="2"/>
        <v>#N/A</v>
      </c>
      <c r="P45" s="51"/>
      <c r="Q45" s="54"/>
      <c r="R45" s="53" t="e">
        <f>VLOOKUP(Q45,[1]Listes!$J$3:$K$7,2,FALSE)</f>
        <v>#N/A</v>
      </c>
      <c r="S45" s="52" t="e">
        <f t="shared" si="3"/>
        <v>#N/A</v>
      </c>
      <c r="T45" s="51"/>
    </row>
    <row r="46" spans="1:20">
      <c r="A46" s="44"/>
      <c r="B46" s="44"/>
      <c r="C46" s="44"/>
      <c r="D46" s="58"/>
      <c r="E46" s="59"/>
      <c r="F46" s="58"/>
      <c r="G46" s="57"/>
      <c r="H46" s="54"/>
      <c r="I46" s="53" t="e">
        <f>VLOOKUP(H46,[1]Listes!$G$3:$H$8,2,FALSE)</f>
        <v>#N/A</v>
      </c>
      <c r="J46" s="56"/>
      <c r="K46" s="53" t="e">
        <f>VLOOKUP(J46,[1]Listes!$D$3:$E$8,2,FALSE)</f>
        <v>#N/A</v>
      </c>
      <c r="L46" s="55"/>
      <c r="M46" s="54"/>
      <c r="N46" s="53" t="e">
        <f>VLOOKUP(M46,[1]Listes!$J$3:$K$7,2,FALSE)</f>
        <v>#N/A</v>
      </c>
      <c r="O46" s="52" t="e">
        <f t="shared" si="2"/>
        <v>#N/A</v>
      </c>
      <c r="P46" s="51"/>
      <c r="Q46" s="54"/>
      <c r="R46" s="53" t="e">
        <f>VLOOKUP(Q46,[1]Listes!$J$3:$K$7,2,FALSE)</f>
        <v>#N/A</v>
      </c>
      <c r="S46" s="52" t="e">
        <f t="shared" si="3"/>
        <v>#N/A</v>
      </c>
      <c r="T46" s="51"/>
    </row>
    <row r="47" spans="1:20">
      <c r="A47" s="44"/>
      <c r="B47" s="44"/>
      <c r="C47" s="44"/>
      <c r="D47" s="58"/>
      <c r="E47" s="59"/>
      <c r="F47" s="58"/>
      <c r="G47" s="57"/>
      <c r="H47" s="54"/>
      <c r="I47" s="53" t="e">
        <f>VLOOKUP(H47,[1]Listes!$G$3:$H$8,2,FALSE)</f>
        <v>#N/A</v>
      </c>
      <c r="J47" s="56"/>
      <c r="K47" s="53" t="e">
        <f>VLOOKUP(J47,[1]Listes!$D$3:$E$8,2,FALSE)</f>
        <v>#N/A</v>
      </c>
      <c r="L47" s="55"/>
      <c r="M47" s="54"/>
      <c r="N47" s="53" t="e">
        <f>VLOOKUP(M47,[1]Listes!$J$3:$K$7,2,FALSE)</f>
        <v>#N/A</v>
      </c>
      <c r="O47" s="52" t="e">
        <f t="shared" si="2"/>
        <v>#N/A</v>
      </c>
      <c r="P47" s="51"/>
      <c r="Q47" s="54"/>
      <c r="R47" s="53" t="e">
        <f>VLOOKUP(Q47,[1]Listes!$J$3:$K$7,2,FALSE)</f>
        <v>#N/A</v>
      </c>
      <c r="S47" s="52" t="e">
        <f t="shared" si="3"/>
        <v>#N/A</v>
      </c>
      <c r="T47" s="51"/>
    </row>
    <row r="48" spans="1:20">
      <c r="A48" s="44"/>
      <c r="B48" s="44"/>
      <c r="C48" s="44"/>
      <c r="D48" s="58"/>
      <c r="E48" s="59"/>
      <c r="F48" s="58"/>
      <c r="G48" s="57"/>
      <c r="H48" s="54"/>
      <c r="I48" s="53" t="e">
        <f>VLOOKUP(H48,[1]Listes!$G$3:$H$8,2,FALSE)</f>
        <v>#N/A</v>
      </c>
      <c r="J48" s="56"/>
      <c r="K48" s="53" t="e">
        <f>VLOOKUP(J48,[1]Listes!$D$3:$E$8,2,FALSE)</f>
        <v>#N/A</v>
      </c>
      <c r="L48" s="55"/>
      <c r="M48" s="54"/>
      <c r="N48" s="53" t="e">
        <f>VLOOKUP(M48,[1]Listes!$J$3:$K$7,2,FALSE)</f>
        <v>#N/A</v>
      </c>
      <c r="O48" s="52" t="e">
        <f t="shared" si="2"/>
        <v>#N/A</v>
      </c>
      <c r="P48" s="51"/>
      <c r="Q48" s="54"/>
      <c r="R48" s="53" t="e">
        <f>VLOOKUP(Q48,[1]Listes!$J$3:$K$7,2,FALSE)</f>
        <v>#N/A</v>
      </c>
      <c r="S48" s="52" t="e">
        <f t="shared" si="3"/>
        <v>#N/A</v>
      </c>
      <c r="T48" s="51"/>
    </row>
    <row r="49" spans="1:20">
      <c r="A49" s="44"/>
      <c r="B49" s="44"/>
      <c r="C49" s="44"/>
      <c r="D49" s="58"/>
      <c r="E49" s="59"/>
      <c r="F49" s="58"/>
      <c r="G49" s="57"/>
      <c r="H49" s="54"/>
      <c r="I49" s="53" t="e">
        <f>VLOOKUP(H49,[1]Listes!$G$3:$H$8,2,FALSE)</f>
        <v>#N/A</v>
      </c>
      <c r="J49" s="56"/>
      <c r="K49" s="53" t="e">
        <f>VLOOKUP(J49,[1]Listes!$D$3:$E$8,2,FALSE)</f>
        <v>#N/A</v>
      </c>
      <c r="L49" s="55"/>
      <c r="M49" s="54"/>
      <c r="N49" s="53" t="e">
        <f>VLOOKUP(M49,[1]Listes!$J$3:$K$7,2,FALSE)</f>
        <v>#N/A</v>
      </c>
      <c r="O49" s="52" t="e">
        <f t="shared" si="2"/>
        <v>#N/A</v>
      </c>
      <c r="P49" s="51"/>
      <c r="Q49" s="54"/>
      <c r="R49" s="53" t="e">
        <f>VLOOKUP(Q49,[1]Listes!$J$3:$K$7,2,FALSE)</f>
        <v>#N/A</v>
      </c>
      <c r="S49" s="52" t="e">
        <f t="shared" si="3"/>
        <v>#N/A</v>
      </c>
      <c r="T49" s="51"/>
    </row>
    <row r="50" spans="1:20">
      <c r="A50" s="44"/>
      <c r="B50" s="44"/>
      <c r="C50" s="44"/>
      <c r="D50" s="58"/>
      <c r="E50" s="59"/>
      <c r="F50" s="58"/>
      <c r="G50" s="57"/>
      <c r="H50" s="54"/>
      <c r="I50" s="53" t="e">
        <f>VLOOKUP(H50,[1]Listes!$G$3:$H$8,2,FALSE)</f>
        <v>#N/A</v>
      </c>
      <c r="J50" s="56"/>
      <c r="K50" s="53" t="e">
        <f>VLOOKUP(J50,[1]Listes!$D$3:$E$8,2,FALSE)</f>
        <v>#N/A</v>
      </c>
      <c r="L50" s="55"/>
      <c r="M50" s="54"/>
      <c r="N50" s="53" t="e">
        <f>VLOOKUP(M50,[1]Listes!$J$3:$K$7,2,FALSE)</f>
        <v>#N/A</v>
      </c>
      <c r="O50" s="52" t="e">
        <f t="shared" si="2"/>
        <v>#N/A</v>
      </c>
      <c r="P50" s="51"/>
      <c r="Q50" s="54"/>
      <c r="R50" s="53" t="e">
        <f>VLOOKUP(Q50,[1]Listes!$J$3:$K$7,2,FALSE)</f>
        <v>#N/A</v>
      </c>
      <c r="S50" s="52" t="e">
        <f t="shared" si="3"/>
        <v>#N/A</v>
      </c>
      <c r="T50" s="51"/>
    </row>
    <row r="51" spans="1:20">
      <c r="A51" s="44"/>
      <c r="B51" s="44"/>
      <c r="C51" s="44"/>
      <c r="D51" s="58"/>
      <c r="E51" s="59"/>
      <c r="F51" s="58"/>
      <c r="G51" s="57"/>
      <c r="H51" s="54"/>
      <c r="I51" s="53" t="e">
        <f>VLOOKUP(H51,[1]Listes!$G$3:$H$8,2,FALSE)</f>
        <v>#N/A</v>
      </c>
      <c r="J51" s="56"/>
      <c r="K51" s="53" t="e">
        <f>VLOOKUP(J51,[1]Listes!$D$3:$E$8,2,FALSE)</f>
        <v>#N/A</v>
      </c>
      <c r="L51" s="55"/>
      <c r="M51" s="54"/>
      <c r="N51" s="53" t="e">
        <f>VLOOKUP(M51,[1]Listes!$J$3:$K$7,2,FALSE)</f>
        <v>#N/A</v>
      </c>
      <c r="O51" s="52" t="e">
        <f t="shared" si="2"/>
        <v>#N/A</v>
      </c>
      <c r="P51" s="51"/>
      <c r="Q51" s="54"/>
      <c r="R51" s="53" t="e">
        <f>VLOOKUP(Q51,[1]Listes!$J$3:$K$7,2,FALSE)</f>
        <v>#N/A</v>
      </c>
      <c r="S51" s="52" t="e">
        <f t="shared" si="3"/>
        <v>#N/A</v>
      </c>
      <c r="T51" s="51"/>
    </row>
    <row r="52" spans="1:20">
      <c r="A52" s="44"/>
      <c r="B52" s="44"/>
      <c r="C52" s="44"/>
      <c r="D52" s="58"/>
      <c r="E52" s="59"/>
      <c r="F52" s="58"/>
      <c r="G52" s="57"/>
      <c r="H52" s="54"/>
      <c r="I52" s="53" t="e">
        <f>VLOOKUP(H52,[1]Listes!$G$3:$H$8,2,FALSE)</f>
        <v>#N/A</v>
      </c>
      <c r="J52" s="56"/>
      <c r="K52" s="53" t="e">
        <f>VLOOKUP(J52,[1]Listes!$D$3:$E$8,2,FALSE)</f>
        <v>#N/A</v>
      </c>
      <c r="L52" s="55"/>
      <c r="M52" s="54"/>
      <c r="N52" s="53" t="e">
        <f>VLOOKUP(M52,[1]Listes!$J$3:$K$7,2,FALSE)</f>
        <v>#N/A</v>
      </c>
      <c r="O52" s="52" t="e">
        <f t="shared" si="2"/>
        <v>#N/A</v>
      </c>
      <c r="P52" s="51"/>
      <c r="Q52" s="54"/>
      <c r="R52" s="53" t="e">
        <f>VLOOKUP(Q52,[1]Listes!$J$3:$K$7,2,FALSE)</f>
        <v>#N/A</v>
      </c>
      <c r="S52" s="52" t="e">
        <f t="shared" si="3"/>
        <v>#N/A</v>
      </c>
      <c r="T52" s="51"/>
    </row>
    <row r="53" spans="1:20">
      <c r="A53" s="44"/>
      <c r="B53" s="44"/>
      <c r="C53" s="44"/>
      <c r="D53" s="58"/>
      <c r="E53" s="59"/>
      <c r="F53" s="58"/>
      <c r="G53" s="57"/>
      <c r="H53" s="54"/>
      <c r="I53" s="53" t="e">
        <f>VLOOKUP(H53,[1]Listes!$G$3:$H$8,2,FALSE)</f>
        <v>#N/A</v>
      </c>
      <c r="J53" s="56"/>
      <c r="K53" s="53" t="e">
        <f>VLOOKUP(J53,[1]Listes!$D$3:$E$8,2,FALSE)</f>
        <v>#N/A</v>
      </c>
      <c r="L53" s="55"/>
      <c r="M53" s="54"/>
      <c r="N53" s="53" t="e">
        <f>VLOOKUP(M53,[1]Listes!$J$3:$K$7,2,FALSE)</f>
        <v>#N/A</v>
      </c>
      <c r="O53" s="52" t="e">
        <f t="shared" si="2"/>
        <v>#N/A</v>
      </c>
      <c r="P53" s="51"/>
      <c r="Q53" s="54"/>
      <c r="R53" s="53" t="e">
        <f>VLOOKUP(Q53,[1]Listes!$J$3:$K$7,2,FALSE)</f>
        <v>#N/A</v>
      </c>
      <c r="S53" s="52" t="e">
        <f t="shared" si="3"/>
        <v>#N/A</v>
      </c>
      <c r="T53" s="51"/>
    </row>
    <row r="54" spans="1:20">
      <c r="A54" s="44"/>
      <c r="B54" s="44"/>
      <c r="C54" s="44"/>
      <c r="D54" s="58"/>
      <c r="E54" s="59"/>
      <c r="F54" s="58"/>
      <c r="G54" s="57"/>
      <c r="H54" s="54"/>
      <c r="I54" s="53" t="e">
        <f>VLOOKUP(H54,[1]Listes!$G$3:$H$8,2,FALSE)</f>
        <v>#N/A</v>
      </c>
      <c r="J54" s="56"/>
      <c r="K54" s="53" t="e">
        <f>VLOOKUP(J54,[1]Listes!$D$3:$E$8,2,FALSE)</f>
        <v>#N/A</v>
      </c>
      <c r="L54" s="55"/>
      <c r="M54" s="54"/>
      <c r="N54" s="53" t="e">
        <f>VLOOKUP(M54,[1]Listes!$J$3:$K$7,2,FALSE)</f>
        <v>#N/A</v>
      </c>
      <c r="O54" s="52" t="e">
        <f t="shared" si="2"/>
        <v>#N/A</v>
      </c>
      <c r="P54" s="51"/>
      <c r="Q54" s="54"/>
      <c r="R54" s="53" t="e">
        <f>VLOOKUP(Q54,[1]Listes!$J$3:$K$7,2,FALSE)</f>
        <v>#N/A</v>
      </c>
      <c r="S54" s="52" t="e">
        <f t="shared" si="3"/>
        <v>#N/A</v>
      </c>
      <c r="T54" s="51"/>
    </row>
    <row r="55" spans="1:20">
      <c r="A55" s="44"/>
      <c r="B55" s="44"/>
      <c r="C55" s="44"/>
      <c r="D55" s="58"/>
      <c r="E55" s="59"/>
      <c r="F55" s="58"/>
      <c r="G55" s="57"/>
      <c r="H55" s="54"/>
      <c r="I55" s="53" t="e">
        <f>VLOOKUP(H55,[1]Listes!$G$3:$H$8,2,FALSE)</f>
        <v>#N/A</v>
      </c>
      <c r="J55" s="56"/>
      <c r="K55" s="53" t="e">
        <f>VLOOKUP(J55,[1]Listes!$D$3:$E$8,2,FALSE)</f>
        <v>#N/A</v>
      </c>
      <c r="L55" s="55"/>
      <c r="M55" s="54"/>
      <c r="N55" s="53" t="e">
        <f>VLOOKUP(M55,[1]Listes!$J$3:$K$7,2,FALSE)</f>
        <v>#N/A</v>
      </c>
      <c r="O55" s="52" t="e">
        <f t="shared" si="2"/>
        <v>#N/A</v>
      </c>
      <c r="P55" s="51"/>
      <c r="Q55" s="54"/>
      <c r="R55" s="53" t="e">
        <f>VLOOKUP(Q55,[1]Listes!$J$3:$K$7,2,FALSE)</f>
        <v>#N/A</v>
      </c>
      <c r="S55" s="52" t="e">
        <f t="shared" si="3"/>
        <v>#N/A</v>
      </c>
      <c r="T55" s="51"/>
    </row>
    <row r="56" spans="1:20">
      <c r="A56" s="44"/>
      <c r="B56" s="44"/>
      <c r="C56" s="44"/>
      <c r="D56" s="58"/>
      <c r="E56" s="59"/>
      <c r="F56" s="58"/>
      <c r="G56" s="57"/>
      <c r="H56" s="54"/>
      <c r="I56" s="53" t="e">
        <f>VLOOKUP(H56,[1]Listes!$G$3:$H$8,2,FALSE)</f>
        <v>#N/A</v>
      </c>
      <c r="J56" s="56"/>
      <c r="K56" s="53" t="e">
        <f>VLOOKUP(J56,[1]Listes!$D$3:$E$8,2,FALSE)</f>
        <v>#N/A</v>
      </c>
      <c r="L56" s="55"/>
      <c r="M56" s="54"/>
      <c r="N56" s="53" t="e">
        <f>VLOOKUP(M56,[1]Listes!$J$3:$K$7,2,FALSE)</f>
        <v>#N/A</v>
      </c>
      <c r="O56" s="52" t="e">
        <f t="shared" si="2"/>
        <v>#N/A</v>
      </c>
      <c r="P56" s="51"/>
      <c r="Q56" s="54"/>
      <c r="R56" s="53" t="e">
        <f>VLOOKUP(Q56,[1]Listes!$J$3:$K$7,2,FALSE)</f>
        <v>#N/A</v>
      </c>
      <c r="S56" s="52" t="e">
        <f t="shared" si="3"/>
        <v>#N/A</v>
      </c>
      <c r="T56" s="51"/>
    </row>
    <row r="57" spans="1:20">
      <c r="A57" s="44"/>
      <c r="B57" s="44"/>
      <c r="C57" s="44"/>
      <c r="D57" s="58"/>
      <c r="E57" s="59"/>
      <c r="F57" s="58"/>
      <c r="G57" s="57"/>
      <c r="H57" s="54"/>
      <c r="I57" s="53" t="e">
        <f>VLOOKUP(H57,[1]Listes!$G$3:$H$8,2,FALSE)</f>
        <v>#N/A</v>
      </c>
      <c r="J57" s="56"/>
      <c r="K57" s="53" t="e">
        <f>VLOOKUP(J57,[1]Listes!$D$3:$E$8,2,FALSE)</f>
        <v>#N/A</v>
      </c>
      <c r="L57" s="55"/>
      <c r="M57" s="54"/>
      <c r="N57" s="53" t="e">
        <f>VLOOKUP(M57,[1]Listes!$J$3:$K$7,2,FALSE)</f>
        <v>#N/A</v>
      </c>
      <c r="O57" s="52" t="e">
        <f t="shared" si="2"/>
        <v>#N/A</v>
      </c>
      <c r="P57" s="51"/>
      <c r="Q57" s="54"/>
      <c r="R57" s="53" t="e">
        <f>VLOOKUP(Q57,[1]Listes!$J$3:$K$7,2,FALSE)</f>
        <v>#N/A</v>
      </c>
      <c r="S57" s="52" t="e">
        <f t="shared" si="3"/>
        <v>#N/A</v>
      </c>
      <c r="T57" s="51"/>
    </row>
    <row r="58" spans="1:20">
      <c r="A58" s="44"/>
      <c r="B58" s="44"/>
      <c r="C58" s="44"/>
      <c r="D58" s="58"/>
      <c r="E58" s="59"/>
      <c r="F58" s="58"/>
      <c r="G58" s="57"/>
      <c r="H58" s="54"/>
      <c r="I58" s="53" t="e">
        <f>VLOOKUP(H58,[1]Listes!$G$3:$H$8,2,FALSE)</f>
        <v>#N/A</v>
      </c>
      <c r="J58" s="56"/>
      <c r="K58" s="53" t="e">
        <f>VLOOKUP(J58,[1]Listes!$D$3:$E$8,2,FALSE)</f>
        <v>#N/A</v>
      </c>
      <c r="L58" s="55"/>
      <c r="M58" s="54"/>
      <c r="N58" s="53" t="e">
        <f>VLOOKUP(M58,[1]Listes!$J$3:$K$7,2,FALSE)</f>
        <v>#N/A</v>
      </c>
      <c r="O58" s="52" t="e">
        <f t="shared" si="2"/>
        <v>#N/A</v>
      </c>
      <c r="P58" s="51"/>
      <c r="Q58" s="54"/>
      <c r="R58" s="53" t="e">
        <f>VLOOKUP(Q58,[1]Listes!$J$3:$K$7,2,FALSE)</f>
        <v>#N/A</v>
      </c>
      <c r="S58" s="52" t="e">
        <f t="shared" si="3"/>
        <v>#N/A</v>
      </c>
      <c r="T58" s="51"/>
    </row>
    <row r="59" spans="1:20">
      <c r="A59" s="44"/>
      <c r="B59" s="44"/>
      <c r="C59" s="44"/>
      <c r="D59" s="58"/>
      <c r="E59" s="59"/>
      <c r="F59" s="58"/>
      <c r="G59" s="57"/>
      <c r="H59" s="54"/>
      <c r="I59" s="53" t="e">
        <f>VLOOKUP(H59,[1]Listes!$G$3:$H$8,2,FALSE)</f>
        <v>#N/A</v>
      </c>
      <c r="J59" s="56"/>
      <c r="K59" s="53" t="e">
        <f>VLOOKUP(J59,[1]Listes!$D$3:$E$8,2,FALSE)</f>
        <v>#N/A</v>
      </c>
      <c r="L59" s="55"/>
      <c r="M59" s="54"/>
      <c r="N59" s="53" t="e">
        <f>VLOOKUP(M59,[1]Listes!$J$3:$K$7,2,FALSE)</f>
        <v>#N/A</v>
      </c>
      <c r="O59" s="52" t="e">
        <f t="shared" si="2"/>
        <v>#N/A</v>
      </c>
      <c r="P59" s="51"/>
      <c r="Q59" s="54"/>
      <c r="R59" s="53" t="e">
        <f>VLOOKUP(Q59,[1]Listes!$J$3:$K$7,2,FALSE)</f>
        <v>#N/A</v>
      </c>
      <c r="S59" s="52" t="e">
        <f t="shared" si="3"/>
        <v>#N/A</v>
      </c>
      <c r="T59" s="51"/>
    </row>
    <row r="60" spans="1:20">
      <c r="A60" s="44"/>
      <c r="B60" s="44"/>
      <c r="C60" s="44"/>
      <c r="D60" s="58"/>
      <c r="E60" s="59"/>
      <c r="F60" s="58"/>
      <c r="G60" s="57"/>
      <c r="H60" s="54"/>
      <c r="I60" s="53" t="e">
        <f>VLOOKUP(H60,[1]Listes!$G$3:$H$8,2,FALSE)</f>
        <v>#N/A</v>
      </c>
      <c r="J60" s="56"/>
      <c r="K60" s="53" t="e">
        <f>VLOOKUP(J60,[1]Listes!$D$3:$E$8,2,FALSE)</f>
        <v>#N/A</v>
      </c>
      <c r="L60" s="55"/>
      <c r="M60" s="54"/>
      <c r="N60" s="53" t="e">
        <f>VLOOKUP(M60,[1]Listes!$J$3:$K$7,2,FALSE)</f>
        <v>#N/A</v>
      </c>
      <c r="O60" s="52" t="e">
        <f t="shared" si="2"/>
        <v>#N/A</v>
      </c>
      <c r="P60" s="51"/>
      <c r="Q60" s="54"/>
      <c r="R60" s="53" t="e">
        <f>VLOOKUP(Q60,[1]Listes!$J$3:$K$7,2,FALSE)</f>
        <v>#N/A</v>
      </c>
      <c r="S60" s="52" t="e">
        <f t="shared" si="3"/>
        <v>#N/A</v>
      </c>
      <c r="T60" s="51"/>
    </row>
    <row r="61" spans="1:20">
      <c r="A61" s="44"/>
      <c r="B61" s="44"/>
      <c r="C61" s="44"/>
      <c r="D61" s="58"/>
      <c r="E61" s="59"/>
      <c r="F61" s="58"/>
      <c r="G61" s="57"/>
      <c r="H61" s="54"/>
      <c r="I61" s="53" t="e">
        <f>VLOOKUP(H61,[1]Listes!$G$3:$H$8,2,FALSE)</f>
        <v>#N/A</v>
      </c>
      <c r="J61" s="56"/>
      <c r="K61" s="53" t="e">
        <f>VLOOKUP(J61,[1]Listes!$D$3:$E$8,2,FALSE)</f>
        <v>#N/A</v>
      </c>
      <c r="L61" s="55"/>
      <c r="M61" s="54"/>
      <c r="N61" s="53" t="e">
        <f>VLOOKUP(M61,[1]Listes!$J$3:$K$7,2,FALSE)</f>
        <v>#N/A</v>
      </c>
      <c r="O61" s="52" t="e">
        <f t="shared" si="2"/>
        <v>#N/A</v>
      </c>
      <c r="P61" s="51"/>
      <c r="Q61" s="54"/>
      <c r="R61" s="53" t="e">
        <f>VLOOKUP(Q61,[1]Listes!$J$3:$K$7,2,FALSE)</f>
        <v>#N/A</v>
      </c>
      <c r="S61" s="52" t="e">
        <f t="shared" si="3"/>
        <v>#N/A</v>
      </c>
      <c r="T61" s="51"/>
    </row>
    <row r="62" spans="1:20">
      <c r="A62" s="44"/>
      <c r="B62" s="44"/>
      <c r="C62" s="44"/>
      <c r="D62" s="58"/>
      <c r="E62" s="59"/>
      <c r="F62" s="58"/>
      <c r="G62" s="57"/>
      <c r="H62" s="54"/>
      <c r="I62" s="53" t="e">
        <f>VLOOKUP(H62,[1]Listes!$G$3:$H$8,2,FALSE)</f>
        <v>#N/A</v>
      </c>
      <c r="J62" s="56"/>
      <c r="K62" s="53" t="e">
        <f>VLOOKUP(J62,[1]Listes!$D$3:$E$8,2,FALSE)</f>
        <v>#N/A</v>
      </c>
      <c r="L62" s="55"/>
      <c r="M62" s="54"/>
      <c r="N62" s="53" t="e">
        <f>VLOOKUP(M62,[1]Listes!$J$3:$K$7,2,FALSE)</f>
        <v>#N/A</v>
      </c>
      <c r="O62" s="52" t="e">
        <f t="shared" si="2"/>
        <v>#N/A</v>
      </c>
      <c r="P62" s="51"/>
      <c r="Q62" s="54"/>
      <c r="R62" s="53" t="e">
        <f>VLOOKUP(Q62,[1]Listes!$J$3:$K$7,2,FALSE)</f>
        <v>#N/A</v>
      </c>
      <c r="S62" s="52" t="e">
        <f t="shared" si="3"/>
        <v>#N/A</v>
      </c>
      <c r="T62" s="51"/>
    </row>
    <row r="63" spans="1:20">
      <c r="A63" s="44"/>
      <c r="B63" s="44"/>
      <c r="C63" s="44"/>
      <c r="D63" s="58"/>
      <c r="E63" s="59"/>
      <c r="F63" s="58"/>
      <c r="G63" s="57"/>
      <c r="H63" s="54"/>
      <c r="I63" s="53" t="e">
        <f>VLOOKUP(H63,[1]Listes!$G$3:$H$8,2,FALSE)</f>
        <v>#N/A</v>
      </c>
      <c r="J63" s="56"/>
      <c r="K63" s="53" t="e">
        <f>VLOOKUP(J63,[1]Listes!$D$3:$E$8,2,FALSE)</f>
        <v>#N/A</v>
      </c>
      <c r="L63" s="55"/>
      <c r="M63" s="54"/>
      <c r="N63" s="53" t="e">
        <f>VLOOKUP(M63,[1]Listes!$J$3:$K$7,2,FALSE)</f>
        <v>#N/A</v>
      </c>
      <c r="O63" s="52" t="e">
        <f t="shared" si="2"/>
        <v>#N/A</v>
      </c>
      <c r="P63" s="51"/>
      <c r="Q63" s="54"/>
      <c r="R63" s="53" t="e">
        <f>VLOOKUP(Q63,[1]Listes!$J$3:$K$7,2,FALSE)</f>
        <v>#N/A</v>
      </c>
      <c r="S63" s="52" t="e">
        <f t="shared" si="3"/>
        <v>#N/A</v>
      </c>
      <c r="T63" s="51"/>
    </row>
    <row r="64" spans="1:20">
      <c r="A64" s="44"/>
      <c r="B64" s="44"/>
      <c r="C64" s="44"/>
      <c r="D64" s="58"/>
      <c r="E64" s="59"/>
      <c r="F64" s="58"/>
      <c r="G64" s="57"/>
      <c r="H64" s="54"/>
      <c r="I64" s="53" t="e">
        <f>VLOOKUP(H64,[1]Listes!$G$3:$H$8,2,FALSE)</f>
        <v>#N/A</v>
      </c>
      <c r="J64" s="56"/>
      <c r="K64" s="53" t="e">
        <f>VLOOKUP(J64,[1]Listes!$D$3:$E$8,2,FALSE)</f>
        <v>#N/A</v>
      </c>
      <c r="L64" s="55"/>
      <c r="M64" s="54"/>
      <c r="N64" s="53" t="e">
        <f>VLOOKUP(M64,[1]Listes!$J$3:$K$7,2,FALSE)</f>
        <v>#N/A</v>
      </c>
      <c r="O64" s="52" t="e">
        <f t="shared" si="2"/>
        <v>#N/A</v>
      </c>
      <c r="P64" s="51"/>
      <c r="Q64" s="54"/>
      <c r="R64" s="53" t="e">
        <f>VLOOKUP(Q64,[1]Listes!$J$3:$K$7,2,FALSE)</f>
        <v>#N/A</v>
      </c>
      <c r="S64" s="52" t="e">
        <f t="shared" si="3"/>
        <v>#N/A</v>
      </c>
      <c r="T64" s="51"/>
    </row>
    <row r="65" spans="1:20">
      <c r="A65" s="44"/>
      <c r="B65" s="44"/>
      <c r="C65" s="44"/>
      <c r="D65" s="58"/>
      <c r="E65" s="59"/>
      <c r="F65" s="58"/>
      <c r="G65" s="57"/>
      <c r="H65" s="54"/>
      <c r="I65" s="53" t="e">
        <f>VLOOKUP(H65,[1]Listes!$G$3:$H$8,2,FALSE)</f>
        <v>#N/A</v>
      </c>
      <c r="J65" s="56"/>
      <c r="K65" s="53" t="e">
        <f>VLOOKUP(J65,[1]Listes!$D$3:$E$8,2,FALSE)</f>
        <v>#N/A</v>
      </c>
      <c r="L65" s="55"/>
      <c r="M65" s="54"/>
      <c r="N65" s="53" t="e">
        <f>VLOOKUP(M65,[1]Listes!$J$3:$K$7,2,FALSE)</f>
        <v>#N/A</v>
      </c>
      <c r="O65" s="52" t="e">
        <f t="shared" si="2"/>
        <v>#N/A</v>
      </c>
      <c r="P65" s="51"/>
      <c r="Q65" s="54"/>
      <c r="R65" s="53" t="e">
        <f>VLOOKUP(Q65,[1]Listes!$J$3:$K$7,2,FALSE)</f>
        <v>#N/A</v>
      </c>
      <c r="S65" s="52" t="e">
        <f t="shared" si="3"/>
        <v>#N/A</v>
      </c>
      <c r="T65" s="51"/>
    </row>
    <row r="66" spans="1:20">
      <c r="A66" s="44"/>
      <c r="B66" s="44"/>
      <c r="C66" s="44"/>
      <c r="D66" s="58"/>
      <c r="E66" s="59"/>
      <c r="F66" s="58"/>
      <c r="G66" s="57"/>
      <c r="H66" s="54"/>
      <c r="I66" s="53" t="e">
        <f>VLOOKUP(H66,[1]Listes!$G$3:$H$8,2,FALSE)</f>
        <v>#N/A</v>
      </c>
      <c r="J66" s="56"/>
      <c r="K66" s="53" t="e">
        <f>VLOOKUP(J66,[1]Listes!$D$3:$E$8,2,FALSE)</f>
        <v>#N/A</v>
      </c>
      <c r="L66" s="55"/>
      <c r="M66" s="54"/>
      <c r="N66" s="53" t="e">
        <f>VLOOKUP(M66,[1]Listes!$J$3:$K$7,2,FALSE)</f>
        <v>#N/A</v>
      </c>
      <c r="O66" s="52" t="e">
        <f t="shared" si="2"/>
        <v>#N/A</v>
      </c>
      <c r="P66" s="51"/>
      <c r="Q66" s="54"/>
      <c r="R66" s="53" t="e">
        <f>VLOOKUP(Q66,[1]Listes!$J$3:$K$7,2,FALSE)</f>
        <v>#N/A</v>
      </c>
      <c r="S66" s="52" t="e">
        <f t="shared" si="3"/>
        <v>#N/A</v>
      </c>
      <c r="T66" s="51"/>
    </row>
    <row r="67" spans="1:20">
      <c r="A67" s="44"/>
      <c r="B67" s="44"/>
      <c r="C67" s="44"/>
      <c r="D67" s="58"/>
      <c r="E67" s="59"/>
      <c r="F67" s="58"/>
      <c r="G67" s="57"/>
      <c r="H67" s="54"/>
      <c r="I67" s="53" t="e">
        <f>VLOOKUP(H67,[1]Listes!$G$3:$H$8,2,FALSE)</f>
        <v>#N/A</v>
      </c>
      <c r="J67" s="56"/>
      <c r="K67" s="53" t="e">
        <f>VLOOKUP(J67,[1]Listes!$D$3:$E$8,2,FALSE)</f>
        <v>#N/A</v>
      </c>
      <c r="L67" s="55"/>
      <c r="M67" s="54"/>
      <c r="N67" s="53" t="e">
        <f>VLOOKUP(M67,[1]Listes!$J$3:$K$7,2,FALSE)</f>
        <v>#N/A</v>
      </c>
      <c r="O67" s="52" t="e">
        <f t="shared" si="2"/>
        <v>#N/A</v>
      </c>
      <c r="P67" s="51"/>
      <c r="Q67" s="54"/>
      <c r="R67" s="53" t="e">
        <f>VLOOKUP(Q67,[1]Listes!$J$3:$K$7,2,FALSE)</f>
        <v>#N/A</v>
      </c>
      <c r="S67" s="52" t="e">
        <f t="shared" si="3"/>
        <v>#N/A</v>
      </c>
      <c r="T67" s="51"/>
    </row>
    <row r="68" spans="1:20">
      <c r="A68" s="44"/>
      <c r="B68" s="44"/>
      <c r="C68" s="44"/>
      <c r="D68" s="58"/>
      <c r="E68" s="59"/>
      <c r="F68" s="58"/>
      <c r="G68" s="57"/>
      <c r="H68" s="54"/>
      <c r="I68" s="53" t="e">
        <f>VLOOKUP(H68,[1]Listes!$G$3:$H$8,2,FALSE)</f>
        <v>#N/A</v>
      </c>
      <c r="J68" s="56"/>
      <c r="K68" s="53" t="e">
        <f>VLOOKUP(J68,[1]Listes!$D$3:$E$8,2,FALSE)</f>
        <v>#N/A</v>
      </c>
      <c r="L68" s="55"/>
      <c r="M68" s="54"/>
      <c r="N68" s="53" t="e">
        <f>VLOOKUP(M68,[1]Listes!$J$3:$K$7,2,FALSE)</f>
        <v>#N/A</v>
      </c>
      <c r="O68" s="52" t="e">
        <f t="shared" ref="O68:O99" si="4">IF(I68="nc","nc",K68*I68/N68)</f>
        <v>#N/A</v>
      </c>
      <c r="P68" s="51"/>
      <c r="Q68" s="54"/>
      <c r="R68" s="53" t="e">
        <f>VLOOKUP(Q68,[1]Listes!$J$3:$K$7,2,FALSE)</f>
        <v>#N/A</v>
      </c>
      <c r="S68" s="52" t="e">
        <f t="shared" ref="S68:S99" si="5">I68*K68/R68</f>
        <v>#N/A</v>
      </c>
      <c r="T68" s="51"/>
    </row>
    <row r="69" spans="1:20">
      <c r="A69" s="44"/>
      <c r="B69" s="44"/>
      <c r="C69" s="44"/>
      <c r="D69" s="58"/>
      <c r="E69" s="59"/>
      <c r="F69" s="58"/>
      <c r="G69" s="57"/>
      <c r="H69" s="54"/>
      <c r="I69" s="53" t="e">
        <f>VLOOKUP(H69,[1]Listes!$G$3:$H$8,2,FALSE)</f>
        <v>#N/A</v>
      </c>
      <c r="J69" s="56"/>
      <c r="K69" s="53" t="e">
        <f>VLOOKUP(J69,[1]Listes!$D$3:$E$8,2,FALSE)</f>
        <v>#N/A</v>
      </c>
      <c r="L69" s="55"/>
      <c r="M69" s="54"/>
      <c r="N69" s="53" t="e">
        <f>VLOOKUP(M69,[1]Listes!$J$3:$K$7,2,FALSE)</f>
        <v>#N/A</v>
      </c>
      <c r="O69" s="52" t="e">
        <f t="shared" si="4"/>
        <v>#N/A</v>
      </c>
      <c r="P69" s="51"/>
      <c r="Q69" s="54"/>
      <c r="R69" s="53" t="e">
        <f>VLOOKUP(Q69,[1]Listes!$J$3:$K$7,2,FALSE)</f>
        <v>#N/A</v>
      </c>
      <c r="S69" s="52" t="e">
        <f t="shared" si="5"/>
        <v>#N/A</v>
      </c>
      <c r="T69" s="51"/>
    </row>
    <row r="70" spans="1:20">
      <c r="A70" s="44"/>
      <c r="B70" s="44"/>
      <c r="C70" s="44"/>
      <c r="D70" s="58"/>
      <c r="E70" s="59"/>
      <c r="F70" s="58"/>
      <c r="G70" s="57"/>
      <c r="H70" s="54"/>
      <c r="I70" s="53" t="e">
        <f>VLOOKUP(H70,[1]Listes!$G$3:$H$8,2,FALSE)</f>
        <v>#N/A</v>
      </c>
      <c r="J70" s="56"/>
      <c r="K70" s="53" t="e">
        <f>VLOOKUP(J70,[1]Listes!$D$3:$E$8,2,FALSE)</f>
        <v>#N/A</v>
      </c>
      <c r="L70" s="55"/>
      <c r="M70" s="54"/>
      <c r="N70" s="53" t="e">
        <f>VLOOKUP(M70,[1]Listes!$J$3:$K$7,2,FALSE)</f>
        <v>#N/A</v>
      </c>
      <c r="O70" s="52" t="e">
        <f t="shared" si="4"/>
        <v>#N/A</v>
      </c>
      <c r="P70" s="51"/>
      <c r="Q70" s="54"/>
      <c r="R70" s="53" t="e">
        <f>VLOOKUP(Q70,[1]Listes!$J$3:$K$7,2,FALSE)</f>
        <v>#N/A</v>
      </c>
      <c r="S70" s="52" t="e">
        <f t="shared" si="5"/>
        <v>#N/A</v>
      </c>
      <c r="T70" s="51"/>
    </row>
    <row r="71" spans="1:20">
      <c r="A71" s="44"/>
      <c r="B71" s="44"/>
      <c r="C71" s="44"/>
      <c r="D71" s="58"/>
      <c r="E71" s="59"/>
      <c r="F71" s="58"/>
      <c r="G71" s="57"/>
      <c r="H71" s="54"/>
      <c r="I71" s="53" t="e">
        <f>VLOOKUP(H71,[1]Listes!$G$3:$H$8,2,FALSE)</f>
        <v>#N/A</v>
      </c>
      <c r="J71" s="56"/>
      <c r="K71" s="53" t="e">
        <f>VLOOKUP(J71,[1]Listes!$D$3:$E$8,2,FALSE)</f>
        <v>#N/A</v>
      </c>
      <c r="L71" s="55"/>
      <c r="M71" s="54"/>
      <c r="N71" s="53" t="e">
        <f>VLOOKUP(M71,[1]Listes!$J$3:$K$7,2,FALSE)</f>
        <v>#N/A</v>
      </c>
      <c r="O71" s="52" t="e">
        <f t="shared" si="4"/>
        <v>#N/A</v>
      </c>
      <c r="P71" s="51"/>
      <c r="Q71" s="54"/>
      <c r="R71" s="53" t="e">
        <f>VLOOKUP(Q71,[1]Listes!$J$3:$K$7,2,FALSE)</f>
        <v>#N/A</v>
      </c>
      <c r="S71" s="52" t="e">
        <f t="shared" si="5"/>
        <v>#N/A</v>
      </c>
      <c r="T71" s="51"/>
    </row>
    <row r="72" spans="1:20">
      <c r="A72" s="44"/>
      <c r="B72" s="44"/>
      <c r="C72" s="44"/>
      <c r="D72" s="58"/>
      <c r="E72" s="59"/>
      <c r="F72" s="58"/>
      <c r="G72" s="57"/>
      <c r="H72" s="54"/>
      <c r="I72" s="53" t="e">
        <f>VLOOKUP(H72,[1]Listes!$G$3:$H$8,2,FALSE)</f>
        <v>#N/A</v>
      </c>
      <c r="J72" s="56"/>
      <c r="K72" s="53" t="e">
        <f>VLOOKUP(J72,[1]Listes!$D$3:$E$8,2,FALSE)</f>
        <v>#N/A</v>
      </c>
      <c r="L72" s="55"/>
      <c r="M72" s="54"/>
      <c r="N72" s="53" t="e">
        <f>VLOOKUP(M72,[1]Listes!$J$3:$K$7,2,FALSE)</f>
        <v>#N/A</v>
      </c>
      <c r="O72" s="52" t="e">
        <f t="shared" si="4"/>
        <v>#N/A</v>
      </c>
      <c r="P72" s="51"/>
      <c r="Q72" s="54"/>
      <c r="R72" s="53" t="e">
        <f>VLOOKUP(Q72,[1]Listes!$J$3:$K$7,2,FALSE)</f>
        <v>#N/A</v>
      </c>
      <c r="S72" s="52" t="e">
        <f t="shared" si="5"/>
        <v>#N/A</v>
      </c>
      <c r="T72" s="51"/>
    </row>
    <row r="73" spans="1:20">
      <c r="A73" s="44"/>
      <c r="B73" s="44"/>
      <c r="C73" s="44"/>
      <c r="D73" s="58"/>
      <c r="E73" s="59"/>
      <c r="F73" s="58"/>
      <c r="G73" s="57"/>
      <c r="H73" s="54"/>
      <c r="I73" s="53" t="e">
        <f>VLOOKUP(H73,[1]Listes!$G$3:$H$8,2,FALSE)</f>
        <v>#N/A</v>
      </c>
      <c r="J73" s="56"/>
      <c r="K73" s="53" t="e">
        <f>VLOOKUP(J73,[1]Listes!$D$3:$E$8,2,FALSE)</f>
        <v>#N/A</v>
      </c>
      <c r="L73" s="55"/>
      <c r="M73" s="54"/>
      <c r="N73" s="53" t="e">
        <f>VLOOKUP(M73,[1]Listes!$J$3:$K$7,2,FALSE)</f>
        <v>#N/A</v>
      </c>
      <c r="O73" s="52" t="e">
        <f t="shared" si="4"/>
        <v>#N/A</v>
      </c>
      <c r="P73" s="51"/>
      <c r="Q73" s="54"/>
      <c r="R73" s="53" t="e">
        <f>VLOOKUP(Q73,[1]Listes!$J$3:$K$7,2,FALSE)</f>
        <v>#N/A</v>
      </c>
      <c r="S73" s="52" t="e">
        <f t="shared" si="5"/>
        <v>#N/A</v>
      </c>
      <c r="T73" s="51"/>
    </row>
    <row r="74" spans="1:20">
      <c r="A74" s="44"/>
      <c r="B74" s="44"/>
      <c r="C74" s="44"/>
      <c r="D74" s="58"/>
      <c r="E74" s="59"/>
      <c r="F74" s="58"/>
      <c r="G74" s="57"/>
      <c r="H74" s="54"/>
      <c r="I74" s="53" t="e">
        <f>VLOOKUP(H74,[1]Listes!$G$3:$H$8,2,FALSE)</f>
        <v>#N/A</v>
      </c>
      <c r="J74" s="56"/>
      <c r="K74" s="53" t="e">
        <f>VLOOKUP(J74,[1]Listes!$D$3:$E$8,2,FALSE)</f>
        <v>#N/A</v>
      </c>
      <c r="L74" s="55"/>
      <c r="M74" s="54"/>
      <c r="N74" s="53" t="e">
        <f>VLOOKUP(M74,[1]Listes!$J$3:$K$7,2,FALSE)</f>
        <v>#N/A</v>
      </c>
      <c r="O74" s="52" t="e">
        <f t="shared" si="4"/>
        <v>#N/A</v>
      </c>
      <c r="P74" s="51"/>
      <c r="Q74" s="54"/>
      <c r="R74" s="53" t="e">
        <f>VLOOKUP(Q74,[1]Listes!$J$3:$K$7,2,FALSE)</f>
        <v>#N/A</v>
      </c>
      <c r="S74" s="52" t="e">
        <f t="shared" si="5"/>
        <v>#N/A</v>
      </c>
      <c r="T74" s="51"/>
    </row>
    <row r="75" spans="1:20">
      <c r="A75" s="44"/>
      <c r="B75" s="44"/>
      <c r="C75" s="44"/>
      <c r="D75" s="58"/>
      <c r="E75" s="59"/>
      <c r="F75" s="58"/>
      <c r="G75" s="57"/>
      <c r="H75" s="54"/>
      <c r="I75" s="53" t="e">
        <f>VLOOKUP(H75,[1]Listes!$G$3:$H$8,2,FALSE)</f>
        <v>#N/A</v>
      </c>
      <c r="J75" s="56"/>
      <c r="K75" s="53" t="e">
        <f>VLOOKUP(J75,[1]Listes!$D$3:$E$8,2,FALSE)</f>
        <v>#N/A</v>
      </c>
      <c r="L75" s="55"/>
      <c r="M75" s="54"/>
      <c r="N75" s="53" t="e">
        <f>VLOOKUP(M75,[1]Listes!$J$3:$K$7,2,FALSE)</f>
        <v>#N/A</v>
      </c>
      <c r="O75" s="52" t="e">
        <f t="shared" si="4"/>
        <v>#N/A</v>
      </c>
      <c r="P75" s="51"/>
      <c r="Q75" s="54"/>
      <c r="R75" s="53" t="e">
        <f>VLOOKUP(Q75,[1]Listes!$J$3:$K$7,2,FALSE)</f>
        <v>#N/A</v>
      </c>
      <c r="S75" s="52" t="e">
        <f t="shared" si="5"/>
        <v>#N/A</v>
      </c>
      <c r="T75" s="51"/>
    </row>
    <row r="76" spans="1:20">
      <c r="A76" s="44"/>
      <c r="B76" s="44"/>
      <c r="C76" s="44"/>
      <c r="D76" s="58"/>
      <c r="E76" s="59"/>
      <c r="F76" s="58"/>
      <c r="G76" s="57"/>
      <c r="H76" s="54"/>
      <c r="I76" s="53" t="e">
        <f>VLOOKUP(H76,[1]Listes!$G$3:$H$8,2,FALSE)</f>
        <v>#N/A</v>
      </c>
      <c r="J76" s="56"/>
      <c r="K76" s="53" t="e">
        <f>VLOOKUP(J76,[1]Listes!$D$3:$E$8,2,FALSE)</f>
        <v>#N/A</v>
      </c>
      <c r="L76" s="55"/>
      <c r="M76" s="54"/>
      <c r="N76" s="53" t="e">
        <f>VLOOKUP(M76,[1]Listes!$J$3:$K$7,2,FALSE)</f>
        <v>#N/A</v>
      </c>
      <c r="O76" s="52" t="e">
        <f t="shared" si="4"/>
        <v>#N/A</v>
      </c>
      <c r="P76" s="51"/>
      <c r="Q76" s="54"/>
      <c r="R76" s="53" t="e">
        <f>VLOOKUP(Q76,[1]Listes!$J$3:$K$7,2,FALSE)</f>
        <v>#N/A</v>
      </c>
      <c r="S76" s="52" t="e">
        <f t="shared" si="5"/>
        <v>#N/A</v>
      </c>
      <c r="T76" s="51"/>
    </row>
    <row r="77" spans="1:20">
      <c r="A77" s="44"/>
      <c r="B77" s="44"/>
      <c r="C77" s="44"/>
      <c r="D77" s="58"/>
      <c r="E77" s="59"/>
      <c r="F77" s="58"/>
      <c r="G77" s="57"/>
      <c r="H77" s="54"/>
      <c r="I77" s="53" t="e">
        <f>VLOOKUP(H77,[1]Listes!$G$3:$H$8,2,FALSE)</f>
        <v>#N/A</v>
      </c>
      <c r="J77" s="56"/>
      <c r="K77" s="53" t="e">
        <f>VLOOKUP(J77,[1]Listes!$D$3:$E$8,2,FALSE)</f>
        <v>#N/A</v>
      </c>
      <c r="L77" s="55"/>
      <c r="M77" s="54"/>
      <c r="N77" s="53" t="e">
        <f>VLOOKUP(M77,[1]Listes!$J$3:$K$7,2,FALSE)</f>
        <v>#N/A</v>
      </c>
      <c r="O77" s="52" t="e">
        <f t="shared" si="4"/>
        <v>#N/A</v>
      </c>
      <c r="P77" s="51"/>
      <c r="Q77" s="54"/>
      <c r="R77" s="53" t="e">
        <f>VLOOKUP(Q77,[1]Listes!$J$3:$K$7,2,FALSE)</f>
        <v>#N/A</v>
      </c>
      <c r="S77" s="52" t="e">
        <f t="shared" si="5"/>
        <v>#N/A</v>
      </c>
      <c r="T77" s="51"/>
    </row>
    <row r="78" spans="1:20">
      <c r="A78" s="44"/>
      <c r="B78" s="44"/>
      <c r="C78" s="44"/>
      <c r="D78" s="58"/>
      <c r="E78" s="59"/>
      <c r="F78" s="58"/>
      <c r="G78" s="57"/>
      <c r="H78" s="54"/>
      <c r="I78" s="53" t="e">
        <f>VLOOKUP(H78,[1]Listes!$G$3:$H$8,2,FALSE)</f>
        <v>#N/A</v>
      </c>
      <c r="J78" s="56"/>
      <c r="K78" s="53" t="e">
        <f>VLOOKUP(J78,[1]Listes!$D$3:$E$8,2,FALSE)</f>
        <v>#N/A</v>
      </c>
      <c r="L78" s="55"/>
      <c r="M78" s="54"/>
      <c r="N78" s="53" t="e">
        <f>VLOOKUP(M78,[1]Listes!$J$3:$K$7,2,FALSE)</f>
        <v>#N/A</v>
      </c>
      <c r="O78" s="52" t="e">
        <f t="shared" si="4"/>
        <v>#N/A</v>
      </c>
      <c r="P78" s="51"/>
      <c r="Q78" s="54"/>
      <c r="R78" s="53" t="e">
        <f>VLOOKUP(Q78,[1]Listes!$J$3:$K$7,2,FALSE)</f>
        <v>#N/A</v>
      </c>
      <c r="S78" s="52" t="e">
        <f t="shared" si="5"/>
        <v>#N/A</v>
      </c>
      <c r="T78" s="51"/>
    </row>
    <row r="79" spans="1:20">
      <c r="A79" s="44"/>
      <c r="B79" s="44"/>
      <c r="C79" s="44"/>
      <c r="D79" s="58"/>
      <c r="E79" s="59"/>
      <c r="F79" s="58"/>
      <c r="G79" s="57"/>
      <c r="H79" s="54"/>
      <c r="I79" s="53" t="e">
        <f>VLOOKUP(H79,[1]Listes!$G$3:$H$8,2,FALSE)</f>
        <v>#N/A</v>
      </c>
      <c r="J79" s="56"/>
      <c r="K79" s="53" t="e">
        <f>VLOOKUP(J79,[1]Listes!$D$3:$E$8,2,FALSE)</f>
        <v>#N/A</v>
      </c>
      <c r="L79" s="55"/>
      <c r="M79" s="54"/>
      <c r="N79" s="53" t="e">
        <f>VLOOKUP(M79,[1]Listes!$J$3:$K$7,2,FALSE)</f>
        <v>#N/A</v>
      </c>
      <c r="O79" s="52" t="e">
        <f t="shared" si="4"/>
        <v>#N/A</v>
      </c>
      <c r="P79" s="51"/>
      <c r="Q79" s="54"/>
      <c r="R79" s="53" t="e">
        <f>VLOOKUP(Q79,[1]Listes!$J$3:$K$7,2,FALSE)</f>
        <v>#N/A</v>
      </c>
      <c r="S79" s="52" t="e">
        <f t="shared" si="5"/>
        <v>#N/A</v>
      </c>
      <c r="T79" s="51"/>
    </row>
    <row r="80" spans="1:20">
      <c r="A80" s="44"/>
      <c r="B80" s="44"/>
      <c r="C80" s="44"/>
      <c r="D80" s="58"/>
      <c r="E80" s="59"/>
      <c r="F80" s="58"/>
      <c r="G80" s="57"/>
      <c r="H80" s="54"/>
      <c r="I80" s="53" t="e">
        <f>VLOOKUP(H80,[1]Listes!$G$3:$H$8,2,FALSE)</f>
        <v>#N/A</v>
      </c>
      <c r="J80" s="56"/>
      <c r="K80" s="53" t="e">
        <f>VLOOKUP(J80,[1]Listes!$D$3:$E$8,2,FALSE)</f>
        <v>#N/A</v>
      </c>
      <c r="L80" s="55"/>
      <c r="M80" s="54"/>
      <c r="N80" s="53" t="e">
        <f>VLOOKUP(M80,[1]Listes!$J$3:$K$7,2,FALSE)</f>
        <v>#N/A</v>
      </c>
      <c r="O80" s="52" t="e">
        <f t="shared" si="4"/>
        <v>#N/A</v>
      </c>
      <c r="P80" s="51"/>
      <c r="Q80" s="54"/>
      <c r="R80" s="53" t="e">
        <f>VLOOKUP(Q80,[1]Listes!$J$3:$K$7,2,FALSE)</f>
        <v>#N/A</v>
      </c>
      <c r="S80" s="52" t="e">
        <f t="shared" si="5"/>
        <v>#N/A</v>
      </c>
      <c r="T80" s="51"/>
    </row>
    <row r="81" spans="1:20">
      <c r="A81" s="44"/>
      <c r="B81" s="44"/>
      <c r="C81" s="44"/>
      <c r="D81" s="58"/>
      <c r="E81" s="59"/>
      <c r="F81" s="58"/>
      <c r="G81" s="57"/>
      <c r="H81" s="54"/>
      <c r="I81" s="53" t="e">
        <f>VLOOKUP(H81,[1]Listes!$G$3:$H$8,2,FALSE)</f>
        <v>#N/A</v>
      </c>
      <c r="J81" s="56"/>
      <c r="K81" s="53" t="e">
        <f>VLOOKUP(J81,[1]Listes!$D$3:$E$8,2,FALSE)</f>
        <v>#N/A</v>
      </c>
      <c r="L81" s="55"/>
      <c r="M81" s="54"/>
      <c r="N81" s="53" t="e">
        <f>VLOOKUP(M81,[1]Listes!$J$3:$K$7,2,FALSE)</f>
        <v>#N/A</v>
      </c>
      <c r="O81" s="52" t="e">
        <f t="shared" si="4"/>
        <v>#N/A</v>
      </c>
      <c r="P81" s="51"/>
      <c r="Q81" s="54"/>
      <c r="R81" s="53" t="e">
        <f>VLOOKUP(Q81,[1]Listes!$J$3:$K$7,2,FALSE)</f>
        <v>#N/A</v>
      </c>
      <c r="S81" s="52" t="e">
        <f t="shared" si="5"/>
        <v>#N/A</v>
      </c>
      <c r="T81" s="51"/>
    </row>
    <row r="82" spans="1:20">
      <c r="A82" s="44"/>
      <c r="B82" s="44"/>
      <c r="C82" s="44"/>
      <c r="D82" s="58"/>
      <c r="E82" s="59"/>
      <c r="F82" s="58"/>
      <c r="G82" s="57"/>
      <c r="H82" s="54"/>
      <c r="I82" s="53" t="e">
        <f>VLOOKUP(H82,[1]Listes!$G$3:$H$8,2,FALSE)</f>
        <v>#N/A</v>
      </c>
      <c r="J82" s="56"/>
      <c r="K82" s="53" t="e">
        <f>VLOOKUP(J82,[1]Listes!$D$3:$E$8,2,FALSE)</f>
        <v>#N/A</v>
      </c>
      <c r="L82" s="55"/>
      <c r="M82" s="54"/>
      <c r="N82" s="53" t="e">
        <f>VLOOKUP(M82,[1]Listes!$J$3:$K$7,2,FALSE)</f>
        <v>#N/A</v>
      </c>
      <c r="O82" s="52" t="e">
        <f t="shared" si="4"/>
        <v>#N/A</v>
      </c>
      <c r="P82" s="51"/>
      <c r="Q82" s="54"/>
      <c r="R82" s="53" t="e">
        <f>VLOOKUP(Q82,[1]Listes!$J$3:$K$7,2,FALSE)</f>
        <v>#N/A</v>
      </c>
      <c r="S82" s="52" t="e">
        <f t="shared" si="5"/>
        <v>#N/A</v>
      </c>
      <c r="T82" s="51"/>
    </row>
    <row r="83" spans="1:20">
      <c r="A83" s="44"/>
      <c r="B83" s="44"/>
      <c r="C83" s="44"/>
      <c r="D83" s="58"/>
      <c r="E83" s="59"/>
      <c r="F83" s="58"/>
      <c r="G83" s="57"/>
      <c r="H83" s="54"/>
      <c r="I83" s="53" t="e">
        <f>VLOOKUP(H83,[1]Listes!$G$3:$H$8,2,FALSE)</f>
        <v>#N/A</v>
      </c>
      <c r="J83" s="56"/>
      <c r="K83" s="53" t="e">
        <f>VLOOKUP(J83,[1]Listes!$D$3:$E$8,2,FALSE)</f>
        <v>#N/A</v>
      </c>
      <c r="L83" s="55"/>
      <c r="M83" s="54"/>
      <c r="N83" s="53" t="e">
        <f>VLOOKUP(M83,[1]Listes!$J$3:$K$7,2,FALSE)</f>
        <v>#N/A</v>
      </c>
      <c r="O83" s="52" t="e">
        <f t="shared" si="4"/>
        <v>#N/A</v>
      </c>
      <c r="P83" s="51"/>
      <c r="Q83" s="54"/>
      <c r="R83" s="53" t="e">
        <f>VLOOKUP(Q83,[1]Listes!$J$3:$K$7,2,FALSE)</f>
        <v>#N/A</v>
      </c>
      <c r="S83" s="52" t="e">
        <f t="shared" si="5"/>
        <v>#N/A</v>
      </c>
      <c r="T83" s="51"/>
    </row>
    <row r="84" spans="1:20">
      <c r="A84" s="44"/>
      <c r="B84" s="44"/>
      <c r="C84" s="44"/>
      <c r="D84" s="58"/>
      <c r="E84" s="59"/>
      <c r="F84" s="58"/>
      <c r="G84" s="57"/>
      <c r="H84" s="54"/>
      <c r="I84" s="53" t="e">
        <f>VLOOKUP(H84,[1]Listes!$G$3:$H$8,2,FALSE)</f>
        <v>#N/A</v>
      </c>
      <c r="J84" s="56"/>
      <c r="K84" s="53" t="e">
        <f>VLOOKUP(J84,[1]Listes!$D$3:$E$8,2,FALSE)</f>
        <v>#N/A</v>
      </c>
      <c r="L84" s="55"/>
      <c r="M84" s="54"/>
      <c r="N84" s="53" t="e">
        <f>VLOOKUP(M84,[1]Listes!$J$3:$K$7,2,FALSE)</f>
        <v>#N/A</v>
      </c>
      <c r="O84" s="52" t="e">
        <f t="shared" si="4"/>
        <v>#N/A</v>
      </c>
      <c r="P84" s="51"/>
      <c r="Q84" s="54"/>
      <c r="R84" s="53" t="e">
        <f>VLOOKUP(Q84,[1]Listes!$J$3:$K$7,2,FALSE)</f>
        <v>#N/A</v>
      </c>
      <c r="S84" s="52" t="e">
        <f t="shared" si="5"/>
        <v>#N/A</v>
      </c>
      <c r="T84" s="51"/>
    </row>
    <row r="85" spans="1:20">
      <c r="A85" s="44"/>
      <c r="B85" s="44"/>
      <c r="C85" s="44"/>
      <c r="D85" s="58"/>
      <c r="E85" s="59"/>
      <c r="F85" s="58"/>
      <c r="G85" s="57"/>
      <c r="H85" s="54"/>
      <c r="I85" s="53" t="e">
        <f>VLOOKUP(H85,[1]Listes!$G$3:$H$8,2,FALSE)</f>
        <v>#N/A</v>
      </c>
      <c r="J85" s="56"/>
      <c r="K85" s="53" t="e">
        <f>VLOOKUP(J85,[1]Listes!$D$3:$E$8,2,FALSE)</f>
        <v>#N/A</v>
      </c>
      <c r="L85" s="55"/>
      <c r="M85" s="54"/>
      <c r="N85" s="53" t="e">
        <f>VLOOKUP(M85,[1]Listes!$J$3:$K$7,2,FALSE)</f>
        <v>#N/A</v>
      </c>
      <c r="O85" s="52" t="e">
        <f t="shared" si="4"/>
        <v>#N/A</v>
      </c>
      <c r="P85" s="51"/>
      <c r="Q85" s="54"/>
      <c r="R85" s="53" t="e">
        <f>VLOOKUP(Q85,[1]Listes!$J$3:$K$7,2,FALSE)</f>
        <v>#N/A</v>
      </c>
      <c r="S85" s="52" t="e">
        <f t="shared" si="5"/>
        <v>#N/A</v>
      </c>
      <c r="T85" s="51"/>
    </row>
    <row r="86" spans="1:20">
      <c r="A86" s="44"/>
      <c r="B86" s="44"/>
      <c r="C86" s="44"/>
      <c r="D86" s="58"/>
      <c r="E86" s="59"/>
      <c r="F86" s="58"/>
      <c r="G86" s="57"/>
      <c r="H86" s="54"/>
      <c r="I86" s="53" t="e">
        <f>VLOOKUP(H86,[1]Listes!$G$3:$H$8,2,FALSE)</f>
        <v>#N/A</v>
      </c>
      <c r="J86" s="56"/>
      <c r="K86" s="53" t="e">
        <f>VLOOKUP(J86,[1]Listes!$D$3:$E$8,2,FALSE)</f>
        <v>#N/A</v>
      </c>
      <c r="L86" s="55"/>
      <c r="M86" s="54"/>
      <c r="N86" s="53" t="e">
        <f>VLOOKUP(M86,[1]Listes!$J$3:$K$7,2,FALSE)</f>
        <v>#N/A</v>
      </c>
      <c r="O86" s="52" t="e">
        <f t="shared" si="4"/>
        <v>#N/A</v>
      </c>
      <c r="P86" s="51"/>
      <c r="Q86" s="54"/>
      <c r="R86" s="53" t="e">
        <f>VLOOKUP(Q86,[1]Listes!$J$3:$K$7,2,FALSE)</f>
        <v>#N/A</v>
      </c>
      <c r="S86" s="52" t="e">
        <f t="shared" si="5"/>
        <v>#N/A</v>
      </c>
      <c r="T86" s="51"/>
    </row>
    <row r="87" spans="1:20">
      <c r="A87" s="44"/>
      <c r="B87" s="44"/>
      <c r="C87" s="44"/>
      <c r="D87" s="58"/>
      <c r="E87" s="59"/>
      <c r="F87" s="58"/>
      <c r="G87" s="57"/>
      <c r="H87" s="54"/>
      <c r="I87" s="53" t="e">
        <f>VLOOKUP(H87,[1]Listes!$G$3:$H$8,2,FALSE)</f>
        <v>#N/A</v>
      </c>
      <c r="J87" s="56"/>
      <c r="K87" s="53" t="e">
        <f>VLOOKUP(J87,[1]Listes!$D$3:$E$8,2,FALSE)</f>
        <v>#N/A</v>
      </c>
      <c r="L87" s="55"/>
      <c r="M87" s="54"/>
      <c r="N87" s="53" t="e">
        <f>VLOOKUP(M87,[1]Listes!$J$3:$K$7,2,FALSE)</f>
        <v>#N/A</v>
      </c>
      <c r="O87" s="52" t="e">
        <f t="shared" si="4"/>
        <v>#N/A</v>
      </c>
      <c r="P87" s="51"/>
      <c r="Q87" s="54"/>
      <c r="R87" s="53" t="e">
        <f>VLOOKUP(Q87,[1]Listes!$J$3:$K$7,2,FALSE)</f>
        <v>#N/A</v>
      </c>
      <c r="S87" s="52" t="e">
        <f t="shared" si="5"/>
        <v>#N/A</v>
      </c>
      <c r="T87" s="51"/>
    </row>
    <row r="88" spans="1:20">
      <c r="A88" s="44"/>
      <c r="B88" s="44"/>
      <c r="C88" s="44"/>
      <c r="D88" s="58"/>
      <c r="E88" s="59"/>
      <c r="F88" s="58"/>
      <c r="G88" s="57"/>
      <c r="H88" s="54"/>
      <c r="I88" s="53" t="e">
        <f>VLOOKUP(H88,[1]Listes!$G$3:$H$8,2,FALSE)</f>
        <v>#N/A</v>
      </c>
      <c r="J88" s="56"/>
      <c r="K88" s="53" t="e">
        <f>VLOOKUP(J88,[1]Listes!$D$3:$E$8,2,FALSE)</f>
        <v>#N/A</v>
      </c>
      <c r="L88" s="55"/>
      <c r="M88" s="54"/>
      <c r="N88" s="53" t="e">
        <f>VLOOKUP(M88,[1]Listes!$J$3:$K$7,2,FALSE)</f>
        <v>#N/A</v>
      </c>
      <c r="O88" s="52" t="e">
        <f t="shared" si="4"/>
        <v>#N/A</v>
      </c>
      <c r="P88" s="51"/>
      <c r="Q88" s="54"/>
      <c r="R88" s="53" t="e">
        <f>VLOOKUP(Q88,[1]Listes!$J$3:$K$7,2,FALSE)</f>
        <v>#N/A</v>
      </c>
      <c r="S88" s="52" t="e">
        <f t="shared" si="5"/>
        <v>#N/A</v>
      </c>
      <c r="T88" s="51"/>
    </row>
    <row r="89" spans="1:20">
      <c r="A89" s="44"/>
      <c r="B89" s="44"/>
      <c r="C89" s="44"/>
      <c r="D89" s="58"/>
      <c r="E89" s="59"/>
      <c r="F89" s="58"/>
      <c r="G89" s="57"/>
      <c r="H89" s="54"/>
      <c r="I89" s="53" t="e">
        <f>VLOOKUP(H89,[1]Listes!$G$3:$H$8,2,FALSE)</f>
        <v>#N/A</v>
      </c>
      <c r="J89" s="56"/>
      <c r="K89" s="53" t="e">
        <f>VLOOKUP(J89,[1]Listes!$D$3:$E$8,2,FALSE)</f>
        <v>#N/A</v>
      </c>
      <c r="L89" s="55"/>
      <c r="M89" s="54"/>
      <c r="N89" s="53" t="e">
        <f>VLOOKUP(M89,[1]Listes!$J$3:$K$7,2,FALSE)</f>
        <v>#N/A</v>
      </c>
      <c r="O89" s="52" t="e">
        <f t="shared" si="4"/>
        <v>#N/A</v>
      </c>
      <c r="P89" s="51"/>
      <c r="Q89" s="54"/>
      <c r="R89" s="53" t="e">
        <f>VLOOKUP(Q89,[1]Listes!$J$3:$K$7,2,FALSE)</f>
        <v>#N/A</v>
      </c>
      <c r="S89" s="52" t="e">
        <f t="shared" si="5"/>
        <v>#N/A</v>
      </c>
      <c r="T89" s="51"/>
    </row>
    <row r="90" spans="1:20">
      <c r="A90" s="44"/>
      <c r="B90" s="44"/>
      <c r="C90" s="44"/>
      <c r="D90" s="58"/>
      <c r="E90" s="59"/>
      <c r="F90" s="58"/>
      <c r="G90" s="57"/>
      <c r="H90" s="54"/>
      <c r="I90" s="53" t="e">
        <f>VLOOKUP(H90,[1]Listes!$G$3:$H$8,2,FALSE)</f>
        <v>#N/A</v>
      </c>
      <c r="J90" s="56"/>
      <c r="K90" s="53" t="e">
        <f>VLOOKUP(J90,[1]Listes!$D$3:$E$8,2,FALSE)</f>
        <v>#N/A</v>
      </c>
      <c r="L90" s="55"/>
      <c r="M90" s="54"/>
      <c r="N90" s="53" t="e">
        <f>VLOOKUP(M90,[1]Listes!$J$3:$K$7,2,FALSE)</f>
        <v>#N/A</v>
      </c>
      <c r="O90" s="52" t="e">
        <f t="shared" si="4"/>
        <v>#N/A</v>
      </c>
      <c r="P90" s="51"/>
      <c r="Q90" s="54"/>
      <c r="R90" s="53" t="e">
        <f>VLOOKUP(Q90,[1]Listes!$J$3:$K$7,2,FALSE)</f>
        <v>#N/A</v>
      </c>
      <c r="S90" s="52" t="e">
        <f t="shared" si="5"/>
        <v>#N/A</v>
      </c>
      <c r="T90" s="51"/>
    </row>
    <row r="91" spans="1:20">
      <c r="A91" s="44"/>
      <c r="B91" s="44"/>
      <c r="C91" s="44"/>
      <c r="D91" s="58"/>
      <c r="E91" s="59"/>
      <c r="F91" s="58"/>
      <c r="G91" s="57"/>
      <c r="H91" s="54"/>
      <c r="I91" s="53" t="e">
        <f>VLOOKUP(H91,[1]Listes!$G$3:$H$8,2,FALSE)</f>
        <v>#N/A</v>
      </c>
      <c r="J91" s="56"/>
      <c r="K91" s="53" t="e">
        <f>VLOOKUP(J91,[1]Listes!$D$3:$E$8,2,FALSE)</f>
        <v>#N/A</v>
      </c>
      <c r="L91" s="55"/>
      <c r="M91" s="54"/>
      <c r="N91" s="53" t="e">
        <f>VLOOKUP(M91,[1]Listes!$J$3:$K$7,2,FALSE)</f>
        <v>#N/A</v>
      </c>
      <c r="O91" s="52" t="e">
        <f t="shared" si="4"/>
        <v>#N/A</v>
      </c>
      <c r="P91" s="51"/>
      <c r="Q91" s="54"/>
      <c r="R91" s="53" t="e">
        <f>VLOOKUP(Q91,[1]Listes!$J$3:$K$7,2,FALSE)</f>
        <v>#N/A</v>
      </c>
      <c r="S91" s="52" t="e">
        <f t="shared" si="5"/>
        <v>#N/A</v>
      </c>
      <c r="T91" s="51"/>
    </row>
    <row r="92" spans="1:20">
      <c r="A92" s="44"/>
      <c r="B92" s="44"/>
      <c r="C92" s="44"/>
      <c r="D92" s="58"/>
      <c r="E92" s="59"/>
      <c r="F92" s="58"/>
      <c r="G92" s="57"/>
      <c r="H92" s="54"/>
      <c r="I92" s="53" t="e">
        <f>VLOOKUP(H92,[1]Listes!$G$3:$H$8,2,FALSE)</f>
        <v>#N/A</v>
      </c>
      <c r="J92" s="56"/>
      <c r="K92" s="53" t="e">
        <f>VLOOKUP(J92,[1]Listes!$D$3:$E$8,2,FALSE)</f>
        <v>#N/A</v>
      </c>
      <c r="L92" s="55"/>
      <c r="M92" s="54"/>
      <c r="N92" s="53" t="e">
        <f>VLOOKUP(M92,[1]Listes!$J$3:$K$7,2,FALSE)</f>
        <v>#N/A</v>
      </c>
      <c r="O92" s="52" t="e">
        <f t="shared" si="4"/>
        <v>#N/A</v>
      </c>
      <c r="P92" s="51"/>
      <c r="Q92" s="54"/>
      <c r="R92" s="53" t="e">
        <f>VLOOKUP(Q92,[1]Listes!$J$3:$K$7,2,FALSE)</f>
        <v>#N/A</v>
      </c>
      <c r="S92" s="52" t="e">
        <f t="shared" si="5"/>
        <v>#N/A</v>
      </c>
      <c r="T92" s="51"/>
    </row>
    <row r="93" spans="1:20">
      <c r="A93" s="44"/>
      <c r="B93" s="44"/>
      <c r="C93" s="44"/>
      <c r="D93" s="58"/>
      <c r="E93" s="59"/>
      <c r="F93" s="58"/>
      <c r="G93" s="57"/>
      <c r="H93" s="54"/>
      <c r="I93" s="53" t="e">
        <f>VLOOKUP(H93,[1]Listes!$G$3:$H$8,2,FALSE)</f>
        <v>#N/A</v>
      </c>
      <c r="J93" s="56"/>
      <c r="K93" s="53" t="e">
        <f>VLOOKUP(J93,[1]Listes!$D$3:$E$8,2,FALSE)</f>
        <v>#N/A</v>
      </c>
      <c r="L93" s="55"/>
      <c r="M93" s="54"/>
      <c r="N93" s="53" t="e">
        <f>VLOOKUP(M93,[1]Listes!$J$3:$K$7,2,FALSE)</f>
        <v>#N/A</v>
      </c>
      <c r="O93" s="52" t="e">
        <f t="shared" si="4"/>
        <v>#N/A</v>
      </c>
      <c r="P93" s="51"/>
      <c r="Q93" s="54"/>
      <c r="R93" s="53" t="e">
        <f>VLOOKUP(Q93,[1]Listes!$J$3:$K$7,2,FALSE)</f>
        <v>#N/A</v>
      </c>
      <c r="S93" s="52" t="e">
        <f t="shared" si="5"/>
        <v>#N/A</v>
      </c>
      <c r="T93" s="51"/>
    </row>
    <row r="94" spans="1:20">
      <c r="A94" s="44"/>
      <c r="B94" s="44"/>
      <c r="C94" s="44"/>
      <c r="D94" s="58"/>
      <c r="E94" s="59"/>
      <c r="F94" s="58"/>
      <c r="G94" s="57"/>
      <c r="H94" s="54"/>
      <c r="I94" s="53" t="e">
        <f>VLOOKUP(H94,[1]Listes!$G$3:$H$8,2,FALSE)</f>
        <v>#N/A</v>
      </c>
      <c r="J94" s="56"/>
      <c r="K94" s="53" t="e">
        <f>VLOOKUP(J94,[1]Listes!$D$3:$E$8,2,FALSE)</f>
        <v>#N/A</v>
      </c>
      <c r="L94" s="55"/>
      <c r="M94" s="54"/>
      <c r="N94" s="53" t="e">
        <f>VLOOKUP(M94,[1]Listes!$J$3:$K$7,2,FALSE)</f>
        <v>#N/A</v>
      </c>
      <c r="O94" s="52" t="e">
        <f t="shared" si="4"/>
        <v>#N/A</v>
      </c>
      <c r="P94" s="51"/>
      <c r="Q94" s="54"/>
      <c r="R94" s="53" t="e">
        <f>VLOOKUP(Q94,[1]Listes!$J$3:$K$7,2,FALSE)</f>
        <v>#N/A</v>
      </c>
      <c r="S94" s="52" t="e">
        <f t="shared" si="5"/>
        <v>#N/A</v>
      </c>
      <c r="T94" s="51"/>
    </row>
    <row r="95" spans="1:20">
      <c r="A95" s="44"/>
      <c r="B95" s="44"/>
      <c r="C95" s="44"/>
      <c r="D95" s="58"/>
      <c r="E95" s="59"/>
      <c r="F95" s="58"/>
      <c r="G95" s="57"/>
      <c r="H95" s="54"/>
      <c r="I95" s="53" t="e">
        <f>VLOOKUP(H95,[1]Listes!$G$3:$H$8,2,FALSE)</f>
        <v>#N/A</v>
      </c>
      <c r="J95" s="56"/>
      <c r="K95" s="53" t="e">
        <f>VLOOKUP(J95,[1]Listes!$D$3:$E$8,2,FALSE)</f>
        <v>#N/A</v>
      </c>
      <c r="L95" s="55"/>
      <c r="M95" s="54"/>
      <c r="N95" s="53" t="e">
        <f>VLOOKUP(M95,[1]Listes!$J$3:$K$7,2,FALSE)</f>
        <v>#N/A</v>
      </c>
      <c r="O95" s="52" t="e">
        <f t="shared" si="4"/>
        <v>#N/A</v>
      </c>
      <c r="P95" s="51"/>
      <c r="Q95" s="54"/>
      <c r="R95" s="53" t="e">
        <f>VLOOKUP(Q95,[1]Listes!$J$3:$K$7,2,FALSE)</f>
        <v>#N/A</v>
      </c>
      <c r="S95" s="52" t="e">
        <f t="shared" si="5"/>
        <v>#N/A</v>
      </c>
      <c r="T95" s="51"/>
    </row>
    <row r="96" spans="1:20">
      <c r="A96" s="44"/>
      <c r="B96" s="44"/>
      <c r="C96" s="44"/>
      <c r="D96" s="58"/>
      <c r="E96" s="59"/>
      <c r="F96" s="58"/>
      <c r="G96" s="57"/>
      <c r="H96" s="54"/>
      <c r="I96" s="53" t="e">
        <f>VLOOKUP(H96,[1]Listes!$G$3:$H$8,2,FALSE)</f>
        <v>#N/A</v>
      </c>
      <c r="J96" s="56"/>
      <c r="K96" s="53" t="e">
        <f>VLOOKUP(J96,[1]Listes!$D$3:$E$8,2,FALSE)</f>
        <v>#N/A</v>
      </c>
      <c r="L96" s="55"/>
      <c r="M96" s="54"/>
      <c r="N96" s="53" t="e">
        <f>VLOOKUP(M96,[1]Listes!$J$3:$K$7,2,FALSE)</f>
        <v>#N/A</v>
      </c>
      <c r="O96" s="52" t="e">
        <f t="shared" si="4"/>
        <v>#N/A</v>
      </c>
      <c r="P96" s="51"/>
      <c r="Q96" s="54"/>
      <c r="R96" s="53" t="e">
        <f>VLOOKUP(Q96,[1]Listes!$J$3:$K$7,2,FALSE)</f>
        <v>#N/A</v>
      </c>
      <c r="S96" s="52" t="e">
        <f t="shared" si="5"/>
        <v>#N/A</v>
      </c>
      <c r="T96" s="51"/>
    </row>
    <row r="97" spans="1:20">
      <c r="A97" s="44"/>
      <c r="B97" s="44"/>
      <c r="C97" s="44"/>
      <c r="D97" s="58"/>
      <c r="E97" s="59"/>
      <c r="F97" s="58"/>
      <c r="G97" s="57"/>
      <c r="H97" s="54"/>
      <c r="I97" s="53" t="e">
        <f>VLOOKUP(H97,[1]Listes!$G$3:$H$8,2,FALSE)</f>
        <v>#N/A</v>
      </c>
      <c r="J97" s="56"/>
      <c r="K97" s="53" t="e">
        <f>VLOOKUP(J97,[1]Listes!$D$3:$E$8,2,FALSE)</f>
        <v>#N/A</v>
      </c>
      <c r="L97" s="55"/>
      <c r="M97" s="54"/>
      <c r="N97" s="53" t="e">
        <f>VLOOKUP(M97,[1]Listes!$J$3:$K$7,2,FALSE)</f>
        <v>#N/A</v>
      </c>
      <c r="O97" s="52" t="e">
        <f t="shared" si="4"/>
        <v>#N/A</v>
      </c>
      <c r="P97" s="51"/>
      <c r="Q97" s="54"/>
      <c r="R97" s="53" t="e">
        <f>VLOOKUP(Q97,[1]Listes!$J$3:$K$7,2,FALSE)</f>
        <v>#N/A</v>
      </c>
      <c r="S97" s="52" t="e">
        <f t="shared" si="5"/>
        <v>#N/A</v>
      </c>
      <c r="T97" s="51"/>
    </row>
    <row r="98" spans="1:20">
      <c r="A98" s="44"/>
      <c r="B98" s="44"/>
      <c r="C98" s="44"/>
      <c r="D98" s="58"/>
      <c r="E98" s="59"/>
      <c r="F98" s="58"/>
      <c r="G98" s="57"/>
      <c r="H98" s="54"/>
      <c r="I98" s="53" t="e">
        <f>VLOOKUP(H98,[1]Listes!$G$3:$H$8,2,FALSE)</f>
        <v>#N/A</v>
      </c>
      <c r="J98" s="56"/>
      <c r="K98" s="53" t="e">
        <f>VLOOKUP(J98,[1]Listes!$D$3:$E$8,2,FALSE)</f>
        <v>#N/A</v>
      </c>
      <c r="L98" s="55"/>
      <c r="M98" s="54"/>
      <c r="N98" s="53" t="e">
        <f>VLOOKUP(M98,[1]Listes!$J$3:$K$7,2,FALSE)</f>
        <v>#N/A</v>
      </c>
      <c r="O98" s="52" t="e">
        <f t="shared" si="4"/>
        <v>#N/A</v>
      </c>
      <c r="P98" s="51"/>
      <c r="Q98" s="54"/>
      <c r="R98" s="53" t="e">
        <f>VLOOKUP(Q98,[1]Listes!$J$3:$K$7,2,FALSE)</f>
        <v>#N/A</v>
      </c>
      <c r="S98" s="52" t="e">
        <f t="shared" si="5"/>
        <v>#N/A</v>
      </c>
      <c r="T98" s="51"/>
    </row>
    <row r="99" spans="1:20">
      <c r="A99" s="44"/>
      <c r="B99" s="44"/>
      <c r="C99" s="44"/>
      <c r="D99" s="58"/>
      <c r="E99" s="59"/>
      <c r="F99" s="58"/>
      <c r="G99" s="57"/>
      <c r="H99" s="54"/>
      <c r="I99" s="53" t="e">
        <f>VLOOKUP(H99,[1]Listes!$G$3:$H$8,2,FALSE)</f>
        <v>#N/A</v>
      </c>
      <c r="J99" s="56"/>
      <c r="K99" s="53" t="e">
        <f>VLOOKUP(J99,[1]Listes!$D$3:$E$8,2,FALSE)</f>
        <v>#N/A</v>
      </c>
      <c r="L99" s="55"/>
      <c r="M99" s="54"/>
      <c r="N99" s="53" t="e">
        <f>VLOOKUP(M99,[1]Listes!$J$3:$K$7,2,FALSE)</f>
        <v>#N/A</v>
      </c>
      <c r="O99" s="52" t="e">
        <f t="shared" si="4"/>
        <v>#N/A</v>
      </c>
      <c r="P99" s="51"/>
      <c r="Q99" s="54"/>
      <c r="R99" s="53" t="e">
        <f>VLOOKUP(Q99,[1]Listes!$J$3:$K$7,2,FALSE)</f>
        <v>#N/A</v>
      </c>
      <c r="S99" s="52" t="e">
        <f t="shared" si="5"/>
        <v>#N/A</v>
      </c>
      <c r="T99" s="51"/>
    </row>
    <row r="100" spans="1:20">
      <c r="A100" s="44"/>
      <c r="B100" s="44"/>
      <c r="C100" s="44"/>
      <c r="D100" s="58"/>
      <c r="E100" s="59"/>
      <c r="F100" s="58"/>
      <c r="G100" s="57"/>
      <c r="H100" s="54"/>
      <c r="I100" s="53" t="e">
        <f>VLOOKUP(H100,[1]Listes!$G$3:$H$8,2,FALSE)</f>
        <v>#N/A</v>
      </c>
      <c r="J100" s="56"/>
      <c r="K100" s="53" t="e">
        <f>VLOOKUP(J100,[1]Listes!$D$3:$E$8,2,FALSE)</f>
        <v>#N/A</v>
      </c>
      <c r="L100" s="55"/>
      <c r="M100" s="54"/>
      <c r="N100" s="53" t="e">
        <f>VLOOKUP(M100,[1]Listes!$J$3:$K$7,2,FALSE)</f>
        <v>#N/A</v>
      </c>
      <c r="O100" s="52" t="e">
        <f t="shared" ref="O100:O106" si="6">IF(I100="nc","nc",K100*I100/N100)</f>
        <v>#N/A</v>
      </c>
      <c r="P100" s="51"/>
      <c r="Q100" s="54"/>
      <c r="R100" s="53" t="e">
        <f>VLOOKUP(Q100,[1]Listes!$J$3:$K$7,2,FALSE)</f>
        <v>#N/A</v>
      </c>
      <c r="S100" s="52" t="e">
        <f t="shared" ref="S100:S106" si="7">I100*K100/R100</f>
        <v>#N/A</v>
      </c>
      <c r="T100" s="51"/>
    </row>
    <row r="101" spans="1:20">
      <c r="A101" s="44"/>
      <c r="B101" s="44"/>
      <c r="C101" s="44"/>
      <c r="D101" s="58"/>
      <c r="E101" s="59"/>
      <c r="F101" s="58"/>
      <c r="G101" s="57"/>
      <c r="H101" s="54"/>
      <c r="I101" s="53" t="e">
        <f>VLOOKUP(H101,[1]Listes!$G$3:$H$8,2,FALSE)</f>
        <v>#N/A</v>
      </c>
      <c r="J101" s="56"/>
      <c r="K101" s="53" t="e">
        <f>VLOOKUP(J101,[1]Listes!$D$3:$E$8,2,FALSE)</f>
        <v>#N/A</v>
      </c>
      <c r="L101" s="55"/>
      <c r="M101" s="54"/>
      <c r="N101" s="53" t="e">
        <f>VLOOKUP(M101,[1]Listes!$J$3:$K$7,2,FALSE)</f>
        <v>#N/A</v>
      </c>
      <c r="O101" s="52" t="e">
        <f t="shared" si="6"/>
        <v>#N/A</v>
      </c>
      <c r="P101" s="51"/>
      <c r="Q101" s="54"/>
      <c r="R101" s="53" t="e">
        <f>VLOOKUP(Q101,[1]Listes!$J$3:$K$7,2,FALSE)</f>
        <v>#N/A</v>
      </c>
      <c r="S101" s="52" t="e">
        <f t="shared" si="7"/>
        <v>#N/A</v>
      </c>
      <c r="T101" s="51"/>
    </row>
    <row r="102" spans="1:20">
      <c r="A102" s="44"/>
      <c r="B102" s="44"/>
      <c r="C102" s="44"/>
      <c r="D102" s="58"/>
      <c r="E102" s="59"/>
      <c r="F102" s="58"/>
      <c r="G102" s="57"/>
      <c r="H102" s="54"/>
      <c r="I102" s="53" t="e">
        <f>VLOOKUP(H102,[1]Listes!$G$3:$H$8,2,FALSE)</f>
        <v>#N/A</v>
      </c>
      <c r="J102" s="56"/>
      <c r="K102" s="53" t="e">
        <f>VLOOKUP(J102,[1]Listes!$D$3:$E$8,2,FALSE)</f>
        <v>#N/A</v>
      </c>
      <c r="L102" s="55"/>
      <c r="M102" s="54"/>
      <c r="N102" s="53" t="e">
        <f>VLOOKUP(M102,[1]Listes!$J$3:$K$7,2,FALSE)</f>
        <v>#N/A</v>
      </c>
      <c r="O102" s="52" t="e">
        <f t="shared" si="6"/>
        <v>#N/A</v>
      </c>
      <c r="P102" s="51"/>
      <c r="Q102" s="54"/>
      <c r="R102" s="53" t="e">
        <f>VLOOKUP(Q102,[1]Listes!$J$3:$K$7,2,FALSE)</f>
        <v>#N/A</v>
      </c>
      <c r="S102" s="52" t="e">
        <f t="shared" si="7"/>
        <v>#N/A</v>
      </c>
      <c r="T102" s="51"/>
    </row>
    <row r="103" spans="1:20">
      <c r="A103" s="44"/>
      <c r="B103" s="44"/>
      <c r="C103" s="44"/>
      <c r="D103" s="58"/>
      <c r="E103" s="59"/>
      <c r="F103" s="58"/>
      <c r="G103" s="57"/>
      <c r="H103" s="54"/>
      <c r="I103" s="53" t="e">
        <f>VLOOKUP(H103,[1]Listes!$G$3:$H$8,2,FALSE)</f>
        <v>#N/A</v>
      </c>
      <c r="J103" s="56"/>
      <c r="K103" s="53" t="e">
        <f>VLOOKUP(J103,[1]Listes!$D$3:$E$8,2,FALSE)</f>
        <v>#N/A</v>
      </c>
      <c r="L103" s="55"/>
      <c r="M103" s="54"/>
      <c r="N103" s="53" t="e">
        <f>VLOOKUP(M103,[1]Listes!$J$3:$K$7,2,FALSE)</f>
        <v>#N/A</v>
      </c>
      <c r="O103" s="52" t="e">
        <f t="shared" si="6"/>
        <v>#N/A</v>
      </c>
      <c r="P103" s="51"/>
      <c r="Q103" s="54"/>
      <c r="R103" s="53" t="e">
        <f>VLOOKUP(Q103,[1]Listes!$J$3:$K$7,2,FALSE)</f>
        <v>#N/A</v>
      </c>
      <c r="S103" s="52" t="e">
        <f t="shared" si="7"/>
        <v>#N/A</v>
      </c>
      <c r="T103" s="51"/>
    </row>
    <row r="104" spans="1:20">
      <c r="A104" s="44"/>
      <c r="B104" s="44"/>
      <c r="C104" s="44"/>
      <c r="D104" s="58"/>
      <c r="E104" s="59"/>
      <c r="F104" s="58"/>
      <c r="G104" s="57"/>
      <c r="H104" s="54"/>
      <c r="I104" s="53" t="e">
        <f>VLOOKUP(H104,[1]Listes!$G$3:$H$8,2,FALSE)</f>
        <v>#N/A</v>
      </c>
      <c r="J104" s="56"/>
      <c r="K104" s="53" t="e">
        <f>VLOOKUP(J104,[1]Listes!$D$3:$E$8,2,FALSE)</f>
        <v>#N/A</v>
      </c>
      <c r="L104" s="55"/>
      <c r="M104" s="54"/>
      <c r="N104" s="53" t="e">
        <f>VLOOKUP(M104,[1]Listes!$J$3:$K$7,2,FALSE)</f>
        <v>#N/A</v>
      </c>
      <c r="O104" s="52" t="e">
        <f t="shared" si="6"/>
        <v>#N/A</v>
      </c>
      <c r="P104" s="51"/>
      <c r="Q104" s="54"/>
      <c r="R104" s="53" t="e">
        <f>VLOOKUP(Q104,[1]Listes!$J$3:$K$7,2,FALSE)</f>
        <v>#N/A</v>
      </c>
      <c r="S104" s="52" t="e">
        <f t="shared" si="7"/>
        <v>#N/A</v>
      </c>
      <c r="T104" s="51"/>
    </row>
    <row r="105" spans="1:20">
      <c r="A105" s="44"/>
      <c r="B105" s="44"/>
      <c r="C105" s="44"/>
      <c r="D105" s="58"/>
      <c r="E105" s="59"/>
      <c r="F105" s="58"/>
      <c r="G105" s="57"/>
      <c r="H105" s="54"/>
      <c r="I105" s="53" t="e">
        <f>VLOOKUP(H105,[1]Listes!$G$3:$H$8,2,FALSE)</f>
        <v>#N/A</v>
      </c>
      <c r="J105" s="56"/>
      <c r="K105" s="53" t="e">
        <f>VLOOKUP(J105,[1]Listes!$D$3:$E$8,2,FALSE)</f>
        <v>#N/A</v>
      </c>
      <c r="L105" s="55"/>
      <c r="M105" s="54"/>
      <c r="N105" s="53" t="e">
        <f>VLOOKUP(M105,[1]Listes!$J$3:$K$7,2,FALSE)</f>
        <v>#N/A</v>
      </c>
      <c r="O105" s="52" t="e">
        <f t="shared" si="6"/>
        <v>#N/A</v>
      </c>
      <c r="P105" s="51"/>
      <c r="Q105" s="54"/>
      <c r="R105" s="53" t="e">
        <f>VLOOKUP(Q105,[1]Listes!$J$3:$K$7,2,FALSE)</f>
        <v>#N/A</v>
      </c>
      <c r="S105" s="52" t="e">
        <f t="shared" si="7"/>
        <v>#N/A</v>
      </c>
      <c r="T105" s="51"/>
    </row>
    <row r="106" spans="1:20">
      <c r="A106" s="44"/>
      <c r="B106" s="44"/>
      <c r="C106" s="44"/>
      <c r="D106" s="58"/>
      <c r="E106" s="59"/>
      <c r="F106" s="58"/>
      <c r="G106" s="57"/>
      <c r="H106" s="54"/>
      <c r="I106" s="53" t="e">
        <f>VLOOKUP(H106,[1]Listes!$G$3:$H$8,2,FALSE)</f>
        <v>#N/A</v>
      </c>
      <c r="J106" s="56"/>
      <c r="K106" s="53" t="e">
        <f>VLOOKUP(J106,[1]Listes!$D$3:$E$8,2,FALSE)</f>
        <v>#N/A</v>
      </c>
      <c r="L106" s="55"/>
      <c r="M106" s="54"/>
      <c r="N106" s="53" t="e">
        <f>VLOOKUP(M106,[1]Listes!$J$3:$K$7,2,FALSE)</f>
        <v>#N/A</v>
      </c>
      <c r="O106" s="52" t="e">
        <f t="shared" si="6"/>
        <v>#N/A</v>
      </c>
      <c r="P106" s="51"/>
      <c r="Q106" s="54"/>
      <c r="R106" s="53" t="e">
        <f>VLOOKUP(Q106,[1]Listes!$J$3:$K$7,2,FALSE)</f>
        <v>#N/A</v>
      </c>
      <c r="S106" s="52" t="e">
        <f t="shared" si="7"/>
        <v>#N/A</v>
      </c>
      <c r="T106" s="51"/>
    </row>
  </sheetData>
  <autoFilter ref="A3:V4" xr:uid="{00000000-0009-0000-0000-000003000000}">
    <sortState ref="A4:R47">
      <sortCondition ref="A3:A47"/>
    </sortState>
  </autoFilter>
  <mergeCells count="20">
    <mergeCell ref="J1:J2"/>
    <mergeCell ref="K1:K2"/>
    <mergeCell ref="S1:S2"/>
    <mergeCell ref="T1:T2"/>
    <mergeCell ref="M1:M2"/>
    <mergeCell ref="N1:N2"/>
    <mergeCell ref="O1:O2"/>
    <mergeCell ref="P1:P2"/>
    <mergeCell ref="Q1:Q2"/>
    <mergeCell ref="R1:R2"/>
    <mergeCell ref="L1:L2"/>
    <mergeCell ref="F1:F2"/>
    <mergeCell ref="G1:G2"/>
    <mergeCell ref="H1:H2"/>
    <mergeCell ref="I1:I2"/>
    <mergeCell ref="A1:A2"/>
    <mergeCell ref="B1:B2"/>
    <mergeCell ref="C1:C2"/>
    <mergeCell ref="D1:D2"/>
    <mergeCell ref="E1:E2"/>
  </mergeCells>
  <conditionalFormatting sqref="O1:O3 O107:O1048576">
    <cfRule type="containsText" dxfId="53" priority="9" operator="containsText" text="nc">
      <formula>NOT(ISERROR(SEARCH("nc",O1)))</formula>
    </cfRule>
  </conditionalFormatting>
  <conditionalFormatting sqref="O4:O106">
    <cfRule type="cellIs" dxfId="52" priority="6" operator="between">
      <formula>20</formula>
      <formula>50</formula>
    </cfRule>
    <cfRule type="cellIs" dxfId="51" priority="7" operator="greaterThan">
      <formula>50</formula>
    </cfRule>
    <cfRule type="cellIs" dxfId="50" priority="8" operator="lessThan">
      <formula>5</formula>
    </cfRule>
  </conditionalFormatting>
  <conditionalFormatting sqref="O4:O106">
    <cfRule type="cellIs" dxfId="49" priority="5" operator="between">
      <formula>5</formula>
      <formula>20</formula>
    </cfRule>
  </conditionalFormatting>
  <conditionalFormatting sqref="S4:S106">
    <cfRule type="cellIs" dxfId="48" priority="2" operator="between">
      <formula>20</formula>
      <formula>50</formula>
    </cfRule>
    <cfRule type="cellIs" dxfId="47" priority="3" operator="greaterThan">
      <formula>50</formula>
    </cfRule>
    <cfRule type="cellIs" dxfId="46" priority="4" operator="lessThan">
      <formula>5</formula>
    </cfRule>
  </conditionalFormatting>
  <conditionalFormatting sqref="S4:S106">
    <cfRule type="cellIs" dxfId="45" priority="1" operator="between">
      <formula>5</formula>
      <formula>20</formula>
    </cfRule>
  </conditionalFormatting>
  <dataValidations count="4">
    <dataValidation type="list" allowBlank="1" showInputMessage="1" showErrorMessage="1" sqref="F4:F106" xr:uid="{09214A1F-6BAD-4334-98FB-3463A2C6500D}">
      <formula1>Famille_de_risque</formula1>
    </dataValidation>
    <dataValidation type="list" allowBlank="1" showInputMessage="1" showErrorMessage="1" sqref="J4:J106" xr:uid="{C55380C5-6AE3-413A-95AA-50326B458CA8}">
      <formula1>Frequence</formula1>
    </dataValidation>
    <dataValidation type="list" allowBlank="1" showInputMessage="1" showErrorMessage="1" sqref="H4:H106" xr:uid="{962569B1-BAD7-4394-A2CC-6AF4FCD56199}">
      <formula1>Gravite</formula1>
    </dataValidation>
    <dataValidation type="list" allowBlank="1" showInputMessage="1" showErrorMessage="1" sqref="Q4:Q106 M4:M106" xr:uid="{4F9668FC-6C21-41A7-8BF6-F085A21D2B5A}">
      <formula1>Maitrise</formula1>
    </dataValidation>
  </dataValidations>
  <pageMargins left="0.51181102362204722" right="0.51181102362204722" top="0.74803149606299213" bottom="0.74803149606299213" header="0" footer="0"/>
  <pageSetup paperSize="9" scale="45" fitToHeight="0" orientation="landscape" r:id="rId1"/>
  <headerFooter>
    <oddFooter>&amp;L&amp;9Document Unique / &amp;"Arial,Gras"&amp;10Collectivité&amp;C&amp;"Arial,Gras"Mois Année / &amp;"Arial,Normal"Version X&amp;R&amp;9Page&amp;"Arial,Gras"&amp;P</oddFooter>
  </headerFooter>
  <colBreaks count="1" manualBreakCount="1">
    <brk id="19"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18AA59-ED4E-455E-9260-5AE8D71477F1}">
          <x14:formula1>
            <xm:f>'C:\Users\j.cazorla\Downloads\[Annexe-O-26a_Modele-de-Document-Unique_2023.xlsx]Unités de Travail'!#REF!</xm:f>
          </x14:formula1>
          <xm:sqref>B4:C106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137C-37C7-4AF8-8B87-68AD974C8AA0}">
  <sheetPr codeName="Feuil6"/>
  <dimension ref="A1:G3"/>
  <sheetViews>
    <sheetView showGridLines="0" topLeftCell="A7" zoomScale="115" zoomScaleNormal="115" workbookViewId="0">
      <selection sqref="A1:G1"/>
    </sheetView>
  </sheetViews>
  <sheetFormatPr baseColWidth="10" defaultRowHeight="14.25"/>
  <sheetData>
    <row r="1" spans="1:7" ht="33.75" customHeight="1">
      <c r="A1" s="170" t="s">
        <v>195</v>
      </c>
      <c r="B1" s="170"/>
      <c r="C1" s="170"/>
      <c r="D1" s="170"/>
      <c r="E1" s="170"/>
      <c r="F1" s="170"/>
      <c r="G1" s="170"/>
    </row>
    <row r="2" spans="1:7">
      <c r="A2" s="171" t="s">
        <v>62</v>
      </c>
      <c r="B2" s="171"/>
      <c r="C2" s="171"/>
      <c r="D2" s="171"/>
      <c r="E2" s="171"/>
      <c r="F2" s="171"/>
      <c r="G2" s="171"/>
    </row>
    <row r="3" spans="1:7">
      <c r="A3" s="5"/>
    </row>
  </sheetData>
  <mergeCells count="2">
    <mergeCell ref="A1:G1"/>
    <mergeCell ref="A2:G2"/>
  </mergeCells>
  <pageMargins left="0.7" right="0.7" top="0.75" bottom="0.75" header="0.3" footer="0.3"/>
  <pageSetup paperSize="9" orientation="portrait" r:id="rId1"/>
  <headerFooter>
    <oddFooter>&amp;L&amp;K00-032COMMUNE DE ..........................&amp;C&amp;K00-031PAPRIPACT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7F84-F205-4A35-99AD-CBA525B5D2F3}">
  <dimension ref="A1:B22"/>
  <sheetViews>
    <sheetView showGridLines="0" zoomScaleNormal="100" zoomScalePageLayoutView="130" workbookViewId="0">
      <selection activeCell="D7" sqref="D7"/>
    </sheetView>
  </sheetViews>
  <sheetFormatPr baseColWidth="10" defaultRowHeight="14.25"/>
  <cols>
    <col min="1" max="1" width="17.5" customWidth="1"/>
    <col min="2" max="2" width="63.25" customWidth="1"/>
    <col min="3" max="3" width="4.625" customWidth="1"/>
  </cols>
  <sheetData>
    <row r="1" spans="1:2" ht="27.75" customHeight="1" thickBot="1">
      <c r="A1" s="172" t="s">
        <v>51</v>
      </c>
      <c r="B1" s="173"/>
    </row>
    <row r="2" spans="1:2" ht="17.25" customHeight="1"/>
    <row r="3" spans="1:2" ht="15" thickBot="1"/>
    <row r="4" spans="1:2" ht="27.75" customHeight="1" thickBot="1">
      <c r="A4" s="180" t="s">
        <v>48</v>
      </c>
      <c r="B4" s="180" t="s">
        <v>49</v>
      </c>
    </row>
    <row r="5" spans="1:2" ht="17.100000000000001" customHeight="1">
      <c r="A5" s="104" t="s">
        <v>10</v>
      </c>
      <c r="B5" s="96" t="s">
        <v>43</v>
      </c>
    </row>
    <row r="6" spans="1:2" ht="93" customHeight="1">
      <c r="A6" s="105" t="s">
        <v>67</v>
      </c>
      <c r="B6" s="97" t="s">
        <v>72</v>
      </c>
    </row>
    <row r="7" spans="1:2" ht="61.5" customHeight="1">
      <c r="A7" s="105" t="s">
        <v>118</v>
      </c>
      <c r="B7" s="97" t="s">
        <v>126</v>
      </c>
    </row>
    <row r="8" spans="1:2" ht="54" customHeight="1">
      <c r="A8" s="105" t="s">
        <v>110</v>
      </c>
      <c r="B8" s="97" t="s">
        <v>114</v>
      </c>
    </row>
    <row r="9" spans="1:2" ht="43.5" customHeight="1">
      <c r="A9" s="105" t="s">
        <v>115</v>
      </c>
      <c r="B9" s="97" t="s">
        <v>116</v>
      </c>
    </row>
    <row r="10" spans="1:2" ht="24" customHeight="1">
      <c r="A10" s="105" t="s">
        <v>15</v>
      </c>
      <c r="B10" s="97" t="s">
        <v>68</v>
      </c>
    </row>
    <row r="11" spans="1:2" ht="32.25" customHeight="1">
      <c r="A11" s="105" t="s">
        <v>111</v>
      </c>
      <c r="B11" s="97" t="s">
        <v>63</v>
      </c>
    </row>
    <row r="12" spans="1:2" ht="42.6" customHeight="1">
      <c r="A12" s="105" t="s">
        <v>22</v>
      </c>
      <c r="B12" s="97" t="s">
        <v>73</v>
      </c>
    </row>
    <row r="13" spans="1:2" ht="31.5">
      <c r="A13" s="105" t="s">
        <v>23</v>
      </c>
      <c r="B13" s="97" t="s">
        <v>70</v>
      </c>
    </row>
    <row r="14" spans="1:2" ht="17.100000000000001" customHeight="1">
      <c r="A14" s="105" t="s">
        <v>16</v>
      </c>
      <c r="B14" s="97" t="s">
        <v>44</v>
      </c>
    </row>
    <row r="15" spans="1:2" ht="21">
      <c r="A15" s="105" t="s">
        <v>18</v>
      </c>
      <c r="B15" s="97" t="s">
        <v>74</v>
      </c>
    </row>
    <row r="16" spans="1:2" ht="21.75" customHeight="1">
      <c r="A16" s="105" t="s">
        <v>71</v>
      </c>
      <c r="B16" s="97" t="s">
        <v>64</v>
      </c>
    </row>
    <row r="17" spans="1:2" ht="28.35" customHeight="1">
      <c r="A17" s="105" t="s">
        <v>113</v>
      </c>
      <c r="B17" s="97" t="s">
        <v>75</v>
      </c>
    </row>
    <row r="18" spans="1:2" ht="42">
      <c r="A18" s="105" t="s">
        <v>117</v>
      </c>
      <c r="B18" s="97" t="s">
        <v>46</v>
      </c>
    </row>
    <row r="19" spans="1:2" ht="17.100000000000001" customHeight="1">
      <c r="A19" s="105" t="s">
        <v>20</v>
      </c>
      <c r="B19" s="97" t="s">
        <v>65</v>
      </c>
    </row>
    <row r="20" spans="1:2" ht="17.100000000000001" customHeight="1">
      <c r="A20" s="105" t="s">
        <v>21</v>
      </c>
      <c r="B20" s="97" t="s">
        <v>50</v>
      </c>
    </row>
    <row r="21" spans="1:2" ht="42.6" customHeight="1">
      <c r="A21" s="105" t="s">
        <v>220</v>
      </c>
      <c r="B21" s="97" t="s">
        <v>221</v>
      </c>
    </row>
    <row r="22" spans="1:2" ht="48" customHeight="1" thickBot="1">
      <c r="A22" s="106" t="s">
        <v>58</v>
      </c>
      <c r="B22" s="98" t="s">
        <v>76</v>
      </c>
    </row>
  </sheetData>
  <mergeCells count="1">
    <mergeCell ref="A1:B1"/>
  </mergeCells>
  <pageMargins left="0.7" right="0.51282051282051277" top="0.75" bottom="0.75" header="0.3" footer="0.3"/>
  <pageSetup paperSize="9" orientation="portrait" r:id="rId1"/>
  <headerFooter>
    <oddFooter>&amp;L&amp;K00-029COMMUNE DE ..........................&amp;C&amp;K00-028PAPRIPACT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80A-300C-4885-9543-235204DF1421}">
  <sheetPr codeName="Feuil7">
    <pageSetUpPr fitToPage="1"/>
  </sheetPr>
  <dimension ref="A1:R29"/>
  <sheetViews>
    <sheetView showGridLines="0" showRuler="0" zoomScale="70" zoomScaleNormal="70" zoomScalePageLayoutView="70" workbookViewId="0">
      <selection activeCell="H12" sqref="H12"/>
    </sheetView>
  </sheetViews>
  <sheetFormatPr baseColWidth="10" defaultRowHeight="14.25"/>
  <cols>
    <col min="1" max="1" width="7.75" customWidth="1"/>
    <col min="2" max="5" width="15.125" customWidth="1"/>
    <col min="6" max="6" width="23.75" customWidth="1"/>
    <col min="7" max="7" width="23.25" customWidth="1"/>
    <col min="8" max="8" width="17.125" customWidth="1"/>
    <col min="9" max="9" width="18.875" customWidth="1"/>
    <col min="10" max="10" width="10.875" customWidth="1"/>
    <col min="11" max="11" width="13.75" customWidth="1"/>
    <col min="12" max="12" width="11.375" customWidth="1"/>
    <col min="13" max="13" width="16" customWidth="1"/>
    <col min="14" max="14" width="20.25" customWidth="1"/>
    <col min="15" max="16" width="8" customWidth="1"/>
    <col min="17" max="17" width="19.5" customWidth="1"/>
    <col min="18" max="18" width="33.125" customWidth="1"/>
  </cols>
  <sheetData>
    <row r="1" spans="1:18" ht="35.25" customHeight="1">
      <c r="A1" s="174" t="s">
        <v>79</v>
      </c>
      <c r="B1" s="174"/>
      <c r="C1" s="174"/>
      <c r="D1" s="174"/>
      <c r="E1" s="174"/>
      <c r="F1" s="174"/>
      <c r="G1" s="174"/>
      <c r="H1" s="174"/>
      <c r="I1" s="174"/>
      <c r="J1" s="174"/>
      <c r="K1" s="174"/>
      <c r="L1" s="174"/>
      <c r="M1" s="174"/>
      <c r="N1" s="174"/>
      <c r="O1" s="174"/>
      <c r="P1" s="174"/>
      <c r="Q1" s="174"/>
      <c r="R1" s="174"/>
    </row>
    <row r="3" spans="1:18" ht="25.5" customHeight="1">
      <c r="A3" s="17" t="s">
        <v>3</v>
      </c>
      <c r="B3" s="43">
        <f ca="1">TODAY()</f>
        <v>45902</v>
      </c>
      <c r="C3" s="43"/>
      <c r="D3" s="43"/>
      <c r="E3" s="43"/>
    </row>
    <row r="4" spans="1:18" ht="30.75" customHeight="1">
      <c r="K4" s="30" t="s">
        <v>17</v>
      </c>
      <c r="L4" s="31"/>
      <c r="M4" s="19" t="s">
        <v>19</v>
      </c>
      <c r="N4" s="18"/>
      <c r="O4" s="34" t="s">
        <v>36</v>
      </c>
      <c r="P4" s="31"/>
      <c r="Q4" s="99" t="s">
        <v>196</v>
      </c>
      <c r="R4" s="7"/>
    </row>
    <row r="5" spans="1:18" s="2" customFormat="1" ht="60">
      <c r="A5" s="42" t="s">
        <v>10</v>
      </c>
      <c r="B5" s="8" t="s">
        <v>67</v>
      </c>
      <c r="C5" s="8" t="s">
        <v>118</v>
      </c>
      <c r="D5" s="8" t="s">
        <v>110</v>
      </c>
      <c r="E5" s="8" t="s">
        <v>80</v>
      </c>
      <c r="F5" s="8" t="s">
        <v>15</v>
      </c>
      <c r="G5" s="8" t="s">
        <v>111</v>
      </c>
      <c r="H5" s="8" t="s">
        <v>22</v>
      </c>
      <c r="I5" s="8" t="s">
        <v>23</v>
      </c>
      <c r="J5" s="8" t="s">
        <v>16</v>
      </c>
      <c r="K5" s="32" t="s">
        <v>33</v>
      </c>
      <c r="L5" s="33" t="s">
        <v>34</v>
      </c>
      <c r="M5" s="9" t="s">
        <v>113</v>
      </c>
      <c r="N5" s="9" t="s">
        <v>112</v>
      </c>
      <c r="O5" s="33" t="s">
        <v>20</v>
      </c>
      <c r="P5" s="33" t="s">
        <v>21</v>
      </c>
      <c r="Q5" s="10" t="s">
        <v>52</v>
      </c>
      <c r="R5" s="35" t="s">
        <v>58</v>
      </c>
    </row>
    <row r="6" spans="1:18" ht="75.75" customHeight="1">
      <c r="A6" s="100">
        <v>1</v>
      </c>
      <c r="B6" s="11" t="s">
        <v>12</v>
      </c>
      <c r="C6" s="11" t="s">
        <v>120</v>
      </c>
      <c r="D6" s="11" t="s">
        <v>106</v>
      </c>
      <c r="E6" s="11" t="s">
        <v>97</v>
      </c>
      <c r="F6" s="11" t="s">
        <v>197</v>
      </c>
      <c r="G6" s="11" t="s">
        <v>198</v>
      </c>
      <c r="H6" s="11" t="s">
        <v>54</v>
      </c>
      <c r="I6" s="11" t="s">
        <v>199</v>
      </c>
      <c r="J6" s="181" t="s">
        <v>30</v>
      </c>
      <c r="K6" s="15">
        <v>45902</v>
      </c>
      <c r="L6" s="103">
        <v>45899</v>
      </c>
      <c r="M6" s="11" t="s">
        <v>200</v>
      </c>
      <c r="N6" s="11" t="s">
        <v>201</v>
      </c>
      <c r="O6" s="11">
        <v>200</v>
      </c>
      <c r="P6" s="11">
        <v>250</v>
      </c>
      <c r="Q6" s="11" t="s">
        <v>24</v>
      </c>
      <c r="R6" s="12" t="s">
        <v>202</v>
      </c>
    </row>
    <row r="7" spans="1:18" ht="96" customHeight="1">
      <c r="A7" s="101">
        <v>2</v>
      </c>
      <c r="B7" s="40" t="s">
        <v>12</v>
      </c>
      <c r="C7" s="40" t="s">
        <v>119</v>
      </c>
      <c r="D7" s="13" t="s">
        <v>107</v>
      </c>
      <c r="E7" s="13" t="s">
        <v>88</v>
      </c>
      <c r="F7" s="13" t="s">
        <v>203</v>
      </c>
      <c r="G7" s="13" t="s">
        <v>204</v>
      </c>
      <c r="H7" s="13" t="s">
        <v>205</v>
      </c>
      <c r="I7" s="13" t="s">
        <v>55</v>
      </c>
      <c r="J7" s="39" t="s">
        <v>29</v>
      </c>
      <c r="K7" s="16">
        <v>45976</v>
      </c>
      <c r="L7" s="16"/>
      <c r="M7" s="13" t="s">
        <v>56</v>
      </c>
      <c r="N7" s="13" t="s">
        <v>210</v>
      </c>
      <c r="O7" s="13">
        <v>1100</v>
      </c>
      <c r="P7" s="13"/>
      <c r="Q7" s="13"/>
      <c r="R7" s="14" t="s">
        <v>218</v>
      </c>
    </row>
    <row r="8" spans="1:18" ht="57" customHeight="1">
      <c r="A8" s="101">
        <v>3</v>
      </c>
      <c r="B8" s="40" t="s">
        <v>12</v>
      </c>
      <c r="C8" s="40" t="s">
        <v>121</v>
      </c>
      <c r="D8" s="13" t="s">
        <v>108</v>
      </c>
      <c r="E8" s="13" t="s">
        <v>85</v>
      </c>
      <c r="F8" s="13" t="s">
        <v>206</v>
      </c>
      <c r="G8" s="13" t="s">
        <v>207</v>
      </c>
      <c r="H8" s="39" t="s">
        <v>215</v>
      </c>
      <c r="I8" s="13" t="s">
        <v>208</v>
      </c>
      <c r="J8" s="39" t="s">
        <v>30</v>
      </c>
      <c r="K8" s="16">
        <v>45932</v>
      </c>
      <c r="L8" s="16">
        <v>45915</v>
      </c>
      <c r="M8" s="13" t="s">
        <v>209</v>
      </c>
      <c r="N8" s="13" t="s">
        <v>57</v>
      </c>
      <c r="O8" s="13">
        <v>660</v>
      </c>
      <c r="P8" s="13">
        <v>750</v>
      </c>
      <c r="Q8" s="13" t="s">
        <v>24</v>
      </c>
      <c r="R8" s="14" t="s">
        <v>211</v>
      </c>
    </row>
    <row r="9" spans="1:18" ht="57.75" customHeight="1">
      <c r="A9" s="101">
        <v>4</v>
      </c>
      <c r="B9" s="40" t="s">
        <v>12</v>
      </c>
      <c r="C9" s="40" t="s">
        <v>120</v>
      </c>
      <c r="D9" s="13" t="s">
        <v>109</v>
      </c>
      <c r="E9" s="13" t="s">
        <v>82</v>
      </c>
      <c r="F9" s="13" t="s">
        <v>212</v>
      </c>
      <c r="G9" s="37" t="s">
        <v>213</v>
      </c>
      <c r="H9" s="13" t="s">
        <v>214</v>
      </c>
      <c r="I9" s="38" t="s">
        <v>66</v>
      </c>
      <c r="J9" s="13" t="s">
        <v>29</v>
      </c>
      <c r="K9" s="16">
        <v>45948</v>
      </c>
      <c r="L9" s="16"/>
      <c r="M9" s="13" t="s">
        <v>216</v>
      </c>
      <c r="N9" s="13" t="s">
        <v>217</v>
      </c>
      <c r="O9" s="13">
        <v>150</v>
      </c>
      <c r="P9" s="13"/>
      <c r="Q9" s="13"/>
      <c r="R9" s="14" t="s">
        <v>219</v>
      </c>
    </row>
    <row r="10" spans="1:18" ht="39.950000000000003" customHeight="1">
      <c r="A10" s="101"/>
      <c r="B10" s="13"/>
      <c r="C10" s="13"/>
      <c r="D10" s="13"/>
      <c r="E10" s="13"/>
      <c r="F10" s="13"/>
      <c r="G10" s="13"/>
      <c r="H10" s="40"/>
      <c r="I10" s="13"/>
      <c r="J10" s="182"/>
      <c r="K10" s="16"/>
      <c r="L10" s="16"/>
      <c r="M10" s="13"/>
      <c r="N10" s="13"/>
      <c r="O10" s="13"/>
      <c r="P10" s="13"/>
      <c r="Q10" s="13"/>
      <c r="R10" s="14"/>
    </row>
    <row r="11" spans="1:18" ht="39.950000000000003" customHeight="1">
      <c r="A11" s="101"/>
      <c r="B11" s="13"/>
      <c r="C11" s="13"/>
      <c r="D11" s="13"/>
      <c r="E11" s="13"/>
      <c r="F11" s="13"/>
      <c r="G11" s="13"/>
      <c r="H11" s="13"/>
      <c r="I11" s="13"/>
      <c r="J11" s="13"/>
      <c r="K11" s="16"/>
      <c r="L11" s="16"/>
      <c r="M11" s="13"/>
      <c r="N11" s="13"/>
      <c r="O11" s="13"/>
      <c r="P11" s="13"/>
      <c r="Q11" s="13"/>
      <c r="R11" s="14"/>
    </row>
    <row r="12" spans="1:18" ht="39.950000000000003" customHeight="1">
      <c r="A12" s="101"/>
      <c r="B12" s="13"/>
      <c r="C12" s="13"/>
      <c r="D12" s="13"/>
      <c r="E12" s="13"/>
      <c r="F12" s="13"/>
      <c r="G12" s="13"/>
      <c r="H12" s="13"/>
      <c r="I12" s="13"/>
      <c r="J12" s="182"/>
      <c r="K12" s="16"/>
      <c r="L12" s="16"/>
      <c r="M12" s="13"/>
      <c r="N12" s="13"/>
      <c r="O12" s="13"/>
      <c r="P12" s="13"/>
      <c r="Q12" s="13"/>
      <c r="R12" s="14"/>
    </row>
    <row r="13" spans="1:18" ht="39.950000000000003" customHeight="1">
      <c r="A13" s="101"/>
      <c r="B13" s="13"/>
      <c r="C13" s="13"/>
      <c r="D13" s="13"/>
      <c r="E13" s="13"/>
      <c r="F13" s="13"/>
      <c r="G13" s="13"/>
      <c r="H13" s="13"/>
      <c r="I13" s="13"/>
      <c r="J13" s="13"/>
      <c r="K13" s="16"/>
      <c r="L13" s="16"/>
      <c r="M13" s="13"/>
      <c r="N13" s="13"/>
      <c r="O13" s="13"/>
      <c r="P13" s="13"/>
      <c r="Q13" s="13"/>
      <c r="R13" s="14"/>
    </row>
    <row r="14" spans="1:18" ht="39.950000000000003" customHeight="1">
      <c r="A14" s="101"/>
      <c r="B14" s="13"/>
      <c r="C14" s="13"/>
      <c r="D14" s="13"/>
      <c r="E14" s="13"/>
      <c r="F14" s="13"/>
      <c r="G14" s="13"/>
      <c r="H14" s="13"/>
      <c r="I14" s="13"/>
      <c r="J14" s="182"/>
      <c r="K14" s="16"/>
      <c r="L14" s="16"/>
      <c r="M14" s="13"/>
      <c r="N14" s="13"/>
      <c r="O14" s="13"/>
      <c r="P14" s="13"/>
      <c r="Q14" s="13"/>
      <c r="R14" s="14"/>
    </row>
    <row r="15" spans="1:18" ht="39.950000000000003" customHeight="1">
      <c r="A15" s="101"/>
      <c r="B15" s="13"/>
      <c r="C15" s="13"/>
      <c r="D15" s="13"/>
      <c r="E15" s="13"/>
      <c r="F15" s="13"/>
      <c r="G15" s="13"/>
      <c r="H15" s="13"/>
      <c r="I15" s="13"/>
      <c r="J15" s="13"/>
      <c r="K15" s="16"/>
      <c r="L15" s="16"/>
      <c r="M15" s="13"/>
      <c r="N15" s="13"/>
      <c r="O15" s="13"/>
      <c r="P15" s="13"/>
      <c r="Q15" s="13"/>
      <c r="R15" s="14"/>
    </row>
    <row r="16" spans="1:18" ht="39.950000000000003" customHeight="1">
      <c r="A16" s="101"/>
      <c r="B16" s="13"/>
      <c r="C16" s="13"/>
      <c r="D16" s="13"/>
      <c r="E16" s="13"/>
      <c r="F16" s="13"/>
      <c r="G16" s="13"/>
      <c r="H16" s="13"/>
      <c r="I16" s="13"/>
      <c r="J16" s="182"/>
      <c r="K16" s="16"/>
      <c r="L16" s="16"/>
      <c r="M16" s="13"/>
      <c r="N16" s="13"/>
      <c r="O16" s="13"/>
      <c r="P16" s="13"/>
      <c r="Q16" s="13"/>
      <c r="R16" s="14"/>
    </row>
    <row r="17" spans="1:18" ht="39.950000000000003" customHeight="1">
      <c r="A17" s="101"/>
      <c r="B17" s="13"/>
      <c r="C17" s="13"/>
      <c r="D17" s="13"/>
      <c r="E17" s="13"/>
      <c r="F17" s="13"/>
      <c r="G17" s="13"/>
      <c r="H17" s="13"/>
      <c r="I17" s="13"/>
      <c r="J17" s="13"/>
      <c r="K17" s="16"/>
      <c r="L17" s="16"/>
      <c r="M17" s="13"/>
      <c r="N17" s="13"/>
      <c r="O17" s="13"/>
      <c r="P17" s="13"/>
      <c r="Q17" s="13"/>
      <c r="R17" s="14"/>
    </row>
    <row r="18" spans="1:18" ht="39.950000000000003" customHeight="1">
      <c r="A18" s="101"/>
      <c r="B18" s="13"/>
      <c r="C18" s="13"/>
      <c r="D18" s="13"/>
      <c r="E18" s="13"/>
      <c r="F18" s="13"/>
      <c r="G18" s="13"/>
      <c r="H18" s="13"/>
      <c r="I18" s="13"/>
      <c r="J18" s="182"/>
      <c r="K18" s="16"/>
      <c r="L18" s="16"/>
      <c r="M18" s="13"/>
      <c r="N18" s="13"/>
      <c r="O18" s="13"/>
      <c r="P18" s="13"/>
      <c r="Q18" s="13"/>
      <c r="R18" s="14"/>
    </row>
    <row r="19" spans="1:18" ht="39.950000000000003" customHeight="1">
      <c r="A19" s="101"/>
      <c r="B19" s="13"/>
      <c r="C19" s="13"/>
      <c r="D19" s="13"/>
      <c r="E19" s="13"/>
      <c r="F19" s="13"/>
      <c r="G19" s="13"/>
      <c r="H19" s="13"/>
      <c r="I19" s="13"/>
      <c r="J19" s="13"/>
      <c r="K19" s="16"/>
      <c r="L19" s="16"/>
      <c r="M19" s="13"/>
      <c r="N19" s="13"/>
      <c r="O19" s="13"/>
      <c r="P19" s="13"/>
      <c r="Q19" s="13"/>
      <c r="R19" s="14"/>
    </row>
    <row r="20" spans="1:18" ht="39.950000000000003" customHeight="1">
      <c r="A20" s="101"/>
      <c r="B20" s="13"/>
      <c r="C20" s="13"/>
      <c r="D20" s="13"/>
      <c r="E20" s="13"/>
      <c r="F20" s="13"/>
      <c r="G20" s="13"/>
      <c r="H20" s="13"/>
      <c r="I20" s="13"/>
      <c r="J20" s="182"/>
      <c r="K20" s="16"/>
      <c r="L20" s="16"/>
      <c r="M20" s="13"/>
      <c r="N20" s="13"/>
      <c r="O20" s="13"/>
      <c r="P20" s="13"/>
      <c r="Q20" s="13"/>
      <c r="R20" s="14"/>
    </row>
    <row r="21" spans="1:18" ht="39.950000000000003" customHeight="1">
      <c r="A21" s="101"/>
      <c r="B21" s="13"/>
      <c r="C21" s="13"/>
      <c r="D21" s="13"/>
      <c r="E21" s="13"/>
      <c r="F21" s="13"/>
      <c r="G21" s="13"/>
      <c r="H21" s="13"/>
      <c r="I21" s="13"/>
      <c r="J21" s="13"/>
      <c r="K21" s="16"/>
      <c r="L21" s="16"/>
      <c r="M21" s="13"/>
      <c r="N21" s="13"/>
      <c r="O21" s="13"/>
      <c r="P21" s="13"/>
      <c r="Q21" s="13"/>
      <c r="R21" s="14"/>
    </row>
    <row r="22" spans="1:18" ht="39.950000000000003" customHeight="1">
      <c r="A22" s="101"/>
      <c r="B22" s="13"/>
      <c r="C22" s="13"/>
      <c r="D22" s="13"/>
      <c r="E22" s="13"/>
      <c r="F22" s="13"/>
      <c r="G22" s="13"/>
      <c r="H22" s="13"/>
      <c r="I22" s="13"/>
      <c r="J22" s="182"/>
      <c r="K22" s="16"/>
      <c r="L22" s="16"/>
      <c r="M22" s="13"/>
      <c r="N22" s="13"/>
      <c r="O22" s="13"/>
      <c r="P22" s="13"/>
      <c r="Q22" s="13"/>
      <c r="R22" s="14"/>
    </row>
    <row r="23" spans="1:18" ht="39.950000000000003" customHeight="1">
      <c r="A23" s="101"/>
      <c r="B23" s="13"/>
      <c r="C23" s="13"/>
      <c r="D23" s="13"/>
      <c r="E23" s="13"/>
      <c r="F23" s="13"/>
      <c r="G23" s="13"/>
      <c r="H23" s="13"/>
      <c r="I23" s="13"/>
      <c r="J23" s="13"/>
      <c r="K23" s="16"/>
      <c r="L23" s="16"/>
      <c r="M23" s="13"/>
      <c r="N23" s="13"/>
      <c r="O23" s="13"/>
      <c r="P23" s="13"/>
      <c r="Q23" s="13"/>
      <c r="R23" s="14"/>
    </row>
    <row r="24" spans="1:18" ht="39.950000000000003" customHeight="1">
      <c r="A24" s="101"/>
      <c r="B24" s="13"/>
      <c r="C24" s="13"/>
      <c r="D24" s="13"/>
      <c r="E24" s="13"/>
      <c r="F24" s="13"/>
      <c r="G24" s="13"/>
      <c r="H24" s="13"/>
      <c r="I24" s="13"/>
      <c r="J24" s="182"/>
      <c r="K24" s="16"/>
      <c r="L24" s="16"/>
      <c r="M24" s="13"/>
      <c r="N24" s="13"/>
      <c r="O24" s="13"/>
      <c r="P24" s="13"/>
      <c r="Q24" s="13"/>
      <c r="R24" s="14"/>
    </row>
    <row r="25" spans="1:18" ht="39.950000000000003" customHeight="1">
      <c r="A25" s="101"/>
      <c r="B25" s="13"/>
      <c r="C25" s="13"/>
      <c r="D25" s="13"/>
      <c r="E25" s="13"/>
      <c r="F25" s="13"/>
      <c r="G25" s="13"/>
      <c r="H25" s="13"/>
      <c r="I25" s="13"/>
      <c r="J25" s="13"/>
      <c r="K25" s="16"/>
      <c r="L25" s="16"/>
      <c r="M25" s="13"/>
      <c r="N25" s="13"/>
      <c r="O25" s="13"/>
      <c r="P25" s="13"/>
      <c r="Q25" s="13"/>
      <c r="R25" s="14"/>
    </row>
    <row r="26" spans="1:18" ht="39.950000000000003" customHeight="1">
      <c r="A26" s="101"/>
      <c r="B26" s="13"/>
      <c r="C26" s="13"/>
      <c r="D26" s="13"/>
      <c r="E26" s="13"/>
      <c r="F26" s="13"/>
      <c r="G26" s="13"/>
      <c r="H26" s="13"/>
      <c r="I26" s="13"/>
      <c r="J26" s="182"/>
      <c r="K26" s="16"/>
      <c r="L26" s="16"/>
      <c r="M26" s="13"/>
      <c r="N26" s="13"/>
      <c r="O26" s="13"/>
      <c r="P26" s="13"/>
      <c r="Q26" s="13"/>
      <c r="R26" s="14"/>
    </row>
    <row r="27" spans="1:18" ht="39.950000000000003" customHeight="1">
      <c r="A27" s="101"/>
      <c r="B27" s="13"/>
      <c r="C27" s="13"/>
      <c r="D27" s="13"/>
      <c r="E27" s="13"/>
      <c r="F27" s="13"/>
      <c r="G27" s="13"/>
      <c r="H27" s="13"/>
      <c r="I27" s="13"/>
      <c r="J27" s="13"/>
      <c r="K27" s="16"/>
      <c r="L27" s="16"/>
      <c r="M27" s="13"/>
      <c r="N27" s="13"/>
      <c r="O27" s="13"/>
      <c r="P27" s="13"/>
      <c r="Q27" s="13"/>
      <c r="R27" s="14"/>
    </row>
    <row r="28" spans="1:18" ht="39.950000000000003" customHeight="1">
      <c r="A28" s="101"/>
      <c r="B28" s="13"/>
      <c r="C28" s="13"/>
      <c r="D28" s="13"/>
      <c r="E28" s="13"/>
      <c r="F28" s="13"/>
      <c r="G28" s="13"/>
      <c r="H28" s="13"/>
      <c r="I28" s="13"/>
      <c r="J28" s="40"/>
      <c r="K28" s="16"/>
      <c r="L28" s="16"/>
      <c r="M28" s="13"/>
      <c r="N28" s="13"/>
      <c r="O28" s="13"/>
      <c r="P28" s="13"/>
      <c r="Q28" s="13"/>
      <c r="R28" s="14"/>
    </row>
    <row r="29" spans="1:18">
      <c r="A29" s="102"/>
    </row>
  </sheetData>
  <autoFilter ref="A5:R5" xr:uid="{9336D80A-300C-4885-9543-235204DF1421}"/>
  <mergeCells count="1">
    <mergeCell ref="A1:R1"/>
  </mergeCells>
  <conditionalFormatting sqref="K6:K8 K10:K28">
    <cfRule type="cellIs" dxfId="29" priority="10" operator="lessThan">
      <formula>$B$3</formula>
    </cfRule>
  </conditionalFormatting>
  <conditionalFormatting sqref="K9">
    <cfRule type="cellIs" dxfId="28" priority="1" operator="lessThan">
      <formula>$B$3</formula>
    </cfRule>
  </conditionalFormatting>
  <pageMargins left="0.25" right="0.25" top="0.75" bottom="0.75" header="0.3" footer="0.3"/>
  <pageSetup paperSize="8" scale="64" fitToHeight="0" orientation="landscape" r:id="rId1"/>
  <headerFooter>
    <oddFooter>&amp;L&amp;K00-032COMMUNE DE ..........................&amp;C&amp;K00-031PAPRIPACT</oddFooter>
  </headerFooter>
  <drawing r:id="rId2"/>
  <extLst>
    <ext xmlns:x14="http://schemas.microsoft.com/office/spreadsheetml/2009/9/main" uri="{78C0D931-6437-407d-A8EE-F0AAD7539E65}">
      <x14:conditionalFormattings>
        <x14:conditionalFormatting xmlns:xm="http://schemas.microsoft.com/office/excel/2006/main">
          <x14:cfRule type="cellIs" priority="11" operator="equal" id="{532D87AE-4557-48E2-AFDD-F90BCC0E7182}">
            <xm:f>Liste!$D$4</xm:f>
            <x14:dxf>
              <fill>
                <patternFill>
                  <bgColor theme="5" tint="0.59996337778862885"/>
                </patternFill>
              </fill>
            </x14:dxf>
          </x14:cfRule>
          <x14:cfRule type="cellIs" priority="12" operator="equal" id="{BCA79732-9D01-47E5-8373-D61198776CB4}">
            <xm:f>Liste!$D$6</xm:f>
            <x14:dxf>
              <fill>
                <patternFill>
                  <bgColor theme="0" tint="-0.14996795556505021"/>
                </patternFill>
              </fill>
            </x14:dxf>
          </x14:cfRule>
          <x14:cfRule type="cellIs" priority="14" operator="equal" id="{F2E76B4D-6306-41B9-BB3C-8A6506F48B6F}">
            <xm:f>Liste!$D$2</xm:f>
            <x14:dxf>
              <fill>
                <patternFill>
                  <bgColor theme="4" tint="0.39994506668294322"/>
                </patternFill>
              </fill>
            </x14:dxf>
          </x14:cfRule>
          <x14:cfRule type="cellIs" priority="15" operator="equal" id="{101C1717-C49B-447D-A5FE-5B5A9CF6DA31}">
            <xm:f>Liste!$D$5</xm:f>
            <x14:dxf>
              <fill>
                <patternFill>
                  <bgColor theme="4" tint="0.79998168889431442"/>
                </patternFill>
              </fill>
            </x14:dxf>
          </x14:cfRule>
          <xm:sqref>J6:J28</xm:sqref>
        </x14:conditionalFormatting>
        <x14:conditionalFormatting xmlns:xm="http://schemas.microsoft.com/office/excel/2006/main">
          <x14:cfRule type="cellIs" priority="7" operator="equal" id="{B0FF9BE6-F625-4768-B3E1-64F9E5B31E3B}">
            <xm:f>Liste!$E$4</xm:f>
            <x14:dxf>
              <font>
                <color rgb="FF9C5700"/>
              </font>
              <fill>
                <patternFill>
                  <bgColor rgb="FFFFEB9C"/>
                </patternFill>
              </fill>
            </x14:dxf>
          </x14:cfRule>
          <x14:cfRule type="cellIs" priority="8" operator="equal" id="{EA52BA64-5A38-4291-B911-84A010324834}">
            <xm:f>Liste!$E$3</xm:f>
            <x14:dxf>
              <font>
                <color rgb="FF9C0006"/>
              </font>
              <fill>
                <patternFill>
                  <bgColor rgb="FFFFC7CE"/>
                </patternFill>
              </fill>
            </x14:dxf>
          </x14:cfRule>
          <x14:cfRule type="cellIs" priority="9" operator="equal" id="{40B19166-7285-46E9-9821-583417B28487}">
            <xm:f>Liste!$E$2</xm:f>
            <x14:dxf>
              <font>
                <color auto="1"/>
              </font>
              <fill>
                <patternFill>
                  <bgColor theme="9" tint="0.59996337778862885"/>
                </patternFill>
              </fill>
            </x14:dxf>
          </x14:cfRule>
          <xm:sqref>Q6:Q28</xm:sqref>
        </x14:conditionalFormatting>
        <x14:conditionalFormatting xmlns:xm="http://schemas.microsoft.com/office/excel/2006/main">
          <x14:cfRule type="cellIs" priority="13" operator="equal" id="{BB13F006-E6D8-440A-95E0-FABA090CD8B2}">
            <xm:f>Liste!$D$3</xm:f>
            <x14:dxf>
              <fill>
                <patternFill>
                  <bgColor theme="9" tint="0.59996337778862885"/>
                </patternFill>
              </fill>
            </x14:dxf>
          </x14:cfRule>
          <xm:sqref>J6:J28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xr:uid="{6ADA1BDA-93BB-4198-9069-2D060ED7D04E}">
          <x14:formula1>
            <xm:f>Liste!$A:$A</xm:f>
          </x14:formula1>
          <xm:sqref>B6:B28</xm:sqref>
        </x14:dataValidation>
        <x14:dataValidation type="list" allowBlank="1" showInputMessage="1" xr:uid="{091750D3-8AC5-469E-9FD2-CB670D16046A}">
          <x14:formula1>
            <xm:f>Liste!$E$2:$E$4</xm:f>
          </x14:formula1>
          <xm:sqref>Q6:Q28</xm:sqref>
        </x14:dataValidation>
        <x14:dataValidation type="list" allowBlank="1" showInputMessage="1" xr:uid="{87C35350-4497-4246-980F-5953B76F3AD9}">
          <x14:formula1>
            <xm:f>Liste!$F$2:$F$26</xm:f>
          </x14:formula1>
          <xm:sqref>E6:E28</xm:sqref>
        </x14:dataValidation>
        <x14:dataValidation type="list" allowBlank="1" showInputMessage="1" xr:uid="{7F6B999C-E0CC-4494-B637-1834163BEF45}">
          <x14:formula1>
            <xm:f>Liste!$C$2:$C$102</xm:f>
          </x14:formula1>
          <xm:sqref>D6:D28</xm:sqref>
        </x14:dataValidation>
        <x14:dataValidation type="list" allowBlank="1" showInputMessage="1" xr:uid="{F4BA80B6-9449-44FC-A774-FB394FF0B61C}">
          <x14:formula1>
            <xm:f>Liste!$B$2:$B$8</xm:f>
          </x14:formula1>
          <xm:sqref>C6:C28</xm:sqref>
        </x14:dataValidation>
        <x14:dataValidation type="list" allowBlank="1" showInputMessage="1" xr:uid="{7E9AD212-F6D4-4EA3-8AEB-E0B9E06F8D7A}">
          <x14:formula1>
            <xm:f>Liste!$D$2:$D$5</xm:f>
          </x14:formula1>
          <xm:sqref>J6:J28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7D06-FFE8-4647-9A8D-A3CBC1A4B932}">
  <sheetPr codeName="Feuil9"/>
  <dimension ref="A1:E47"/>
  <sheetViews>
    <sheetView zoomScaleNormal="100" workbookViewId="0">
      <selection sqref="A1:E1"/>
    </sheetView>
  </sheetViews>
  <sheetFormatPr baseColWidth="10" defaultRowHeight="14.25"/>
  <cols>
    <col min="2" max="2" width="15.75" customWidth="1"/>
    <col min="3" max="3" width="16.125" customWidth="1"/>
    <col min="4" max="4" width="22.375" customWidth="1"/>
    <col min="5" max="5" width="13.25" customWidth="1"/>
  </cols>
  <sheetData>
    <row r="1" spans="1:5" ht="32.25" customHeight="1" thickBot="1">
      <c r="A1" s="172" t="s">
        <v>37</v>
      </c>
      <c r="B1" s="177"/>
      <c r="C1" s="177"/>
      <c r="D1" s="177"/>
      <c r="E1" s="177"/>
    </row>
    <row r="3" spans="1:5">
      <c r="A3" s="178" t="s">
        <v>77</v>
      </c>
      <c r="B3" s="178"/>
      <c r="C3" s="178"/>
      <c r="D3" s="178"/>
      <c r="E3" s="178"/>
    </row>
    <row r="4" spans="1:5">
      <c r="A4" s="36"/>
      <c r="B4" s="36"/>
      <c r="C4" s="36"/>
      <c r="D4" s="36"/>
    </row>
    <row r="6" spans="1:5" ht="15" customHeight="1">
      <c r="A6" s="175" t="s">
        <v>222</v>
      </c>
      <c r="B6" s="176"/>
      <c r="C6" s="176"/>
      <c r="D6" s="176"/>
      <c r="E6" s="176"/>
    </row>
    <row r="8" spans="1:5" ht="49.5" customHeight="1">
      <c r="A8" s="20" t="s">
        <v>38</v>
      </c>
      <c r="B8" s="20" t="s">
        <v>39</v>
      </c>
      <c r="C8" s="20" t="s">
        <v>40</v>
      </c>
      <c r="D8" s="20" t="s">
        <v>41</v>
      </c>
    </row>
    <row r="9" spans="1:5" ht="24.95" customHeight="1">
      <c r="A9" s="22">
        <v>2024</v>
      </c>
      <c r="B9" s="21">
        <v>8</v>
      </c>
      <c r="C9" s="21">
        <v>2</v>
      </c>
      <c r="D9" s="23">
        <f>C9/B9</f>
        <v>0.25</v>
      </c>
    </row>
    <row r="10" spans="1:5" ht="24.95" customHeight="1">
      <c r="A10" s="22">
        <v>2025</v>
      </c>
      <c r="B10" s="21">
        <v>3</v>
      </c>
      <c r="C10" s="21">
        <v>1</v>
      </c>
      <c r="D10" s="23">
        <v>0.33</v>
      </c>
    </row>
    <row r="11" spans="1:5" ht="24.95" customHeight="1">
      <c r="A11" s="22">
        <v>2026</v>
      </c>
      <c r="B11" s="21"/>
      <c r="C11" s="21"/>
      <c r="D11" s="21"/>
    </row>
    <row r="12" spans="1:5" ht="24.95" customHeight="1">
      <c r="A12" s="22">
        <v>2027</v>
      </c>
      <c r="B12" s="21"/>
      <c r="C12" s="21"/>
      <c r="D12" s="21"/>
    </row>
    <row r="13" spans="1:5" ht="24.95" customHeight="1">
      <c r="A13" s="22">
        <v>2028</v>
      </c>
      <c r="B13" s="21"/>
      <c r="C13" s="21"/>
      <c r="D13" s="21"/>
    </row>
    <row r="36" spans="1:5" ht="15" thickBot="1"/>
    <row r="37" spans="1:5" ht="32.25" thickBot="1">
      <c r="A37" s="172" t="s">
        <v>37</v>
      </c>
      <c r="B37" s="177"/>
      <c r="C37" s="177"/>
      <c r="D37" s="177"/>
      <c r="E37" s="177"/>
    </row>
    <row r="40" spans="1:5" ht="15">
      <c r="A40" s="175" t="s">
        <v>78</v>
      </c>
      <c r="B40" s="176"/>
      <c r="C40" s="176"/>
      <c r="D40" s="176"/>
      <c r="E40" s="176"/>
    </row>
    <row r="42" spans="1:5" ht="49.5" customHeight="1">
      <c r="A42" s="20" t="s">
        <v>38</v>
      </c>
      <c r="B42" s="20" t="s">
        <v>42</v>
      </c>
      <c r="C42" s="20" t="s">
        <v>21</v>
      </c>
      <c r="D42" s="24"/>
      <c r="E42" s="25"/>
    </row>
    <row r="43" spans="1:5" ht="24.95" customHeight="1">
      <c r="A43" s="22">
        <v>2024</v>
      </c>
      <c r="B43" s="29">
        <v>2255</v>
      </c>
      <c r="C43" s="29">
        <v>3000</v>
      </c>
      <c r="D43" s="27"/>
      <c r="E43" s="26"/>
    </row>
    <row r="44" spans="1:5" ht="24.95" customHeight="1">
      <c r="A44" s="22">
        <v>2025</v>
      </c>
      <c r="B44" s="29">
        <v>640</v>
      </c>
      <c r="C44" s="29"/>
      <c r="D44" s="27"/>
      <c r="E44" s="26"/>
    </row>
    <row r="45" spans="1:5" ht="24.95" customHeight="1">
      <c r="A45" s="22">
        <v>2026</v>
      </c>
      <c r="B45" s="29"/>
      <c r="C45" s="29"/>
      <c r="D45" s="27"/>
      <c r="E45" s="28"/>
    </row>
    <row r="46" spans="1:5" ht="24.95" customHeight="1">
      <c r="A46" s="22">
        <v>2027</v>
      </c>
      <c r="B46" s="29"/>
      <c r="C46" s="29"/>
      <c r="D46" s="27"/>
      <c r="E46" s="28"/>
    </row>
    <row r="47" spans="1:5" ht="24.95" customHeight="1">
      <c r="A47" s="22">
        <v>2028</v>
      </c>
      <c r="B47" s="29"/>
      <c r="C47" s="29"/>
      <c r="D47" s="27"/>
      <c r="E47" s="28"/>
    </row>
  </sheetData>
  <mergeCells count="5">
    <mergeCell ref="A40:E40"/>
    <mergeCell ref="A1:E1"/>
    <mergeCell ref="A37:E37"/>
    <mergeCell ref="A3:E3"/>
    <mergeCell ref="A6:E6"/>
  </mergeCells>
  <pageMargins left="0.7" right="0.7" top="0.75" bottom="0.75" header="0.3" footer="0.3"/>
  <pageSetup paperSize="9" orientation="portrait" r:id="rId1"/>
  <headerFooter>
    <oddFooter>&amp;L&amp;K00-033COMMUNE DE ..........................&amp;C&amp;K00-032PAPRIPACT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Page de garde</vt:lpstr>
      <vt:lpstr>Présentation de la collectivité</vt:lpstr>
      <vt:lpstr>Réglementation</vt:lpstr>
      <vt:lpstr>Sources</vt:lpstr>
      <vt:lpstr>Evaluation des risques</vt:lpstr>
      <vt:lpstr>RSU</vt:lpstr>
      <vt:lpstr>Aide "PAPRIPACT"</vt:lpstr>
      <vt:lpstr>PAPRIPACT</vt:lpstr>
      <vt:lpstr>Indicateurs</vt:lpstr>
      <vt:lpstr>Liste</vt:lpstr>
      <vt:lpstr>'Evaluation des risques'!Impression_des_titres</vt:lpstr>
      <vt:lpstr>'Evaluation des risques'!Zone_d_impression</vt:lpstr>
      <vt:lpstr>Indicateurs!Zone_d_impression</vt:lpstr>
      <vt:lpstr>PAPRIPACT!Zone_d_impression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Audry SALMON</dc:creator>
  <cp:lastModifiedBy>Emmanuel CHEF</cp:lastModifiedBy>
  <cp:lastPrinted>2025-09-02T14:28:27Z</cp:lastPrinted>
  <dcterms:created xsi:type="dcterms:W3CDTF">2024-08-20T10:05:42Z</dcterms:created>
  <dcterms:modified xsi:type="dcterms:W3CDTF">2025-09-02T14:34:00Z</dcterms:modified>
</cp:coreProperties>
</file>